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tabRatio="974" firstSheet="8" activeTab="15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1" sheetId="15" r:id="rId12"/>
    <sheet name="11 项目绩效目标表2" sheetId="16" r:id="rId13"/>
    <sheet name="11 项目绩效目标表3" sheetId="17" r:id="rId14"/>
    <sheet name="11 项目绩效目标表4" sheetId="18" r:id="rId15"/>
    <sheet name="11 项目绩效目标表5" sheetId="19" r:id="rId16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一般公共预算支出'!$A$1:$E$44</definedName>
    <definedName name="_xlnm.Print_Area" localSheetId="3">'3 一般公共预算财政基本支出'!$A$1:$E$47</definedName>
    <definedName name="_xlnm.Print_Area" localSheetId="4">'4 一般公用预算“三公”经费支出表'!$A$1:$L$8</definedName>
    <definedName name="_xlnm.Print_Area" localSheetId="5">'5 政府性基金预算支出表'!$A$1:$E$10</definedName>
    <definedName name="_xlnm.Print_Area" localSheetId="6">'6 部门收支总表'!$A$1:$D$18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C7" i="13"/>
  <c r="C31" i="11"/>
  <c r="D30"/>
  <c r="C30"/>
  <c r="D29"/>
  <c r="C29"/>
  <c r="E6"/>
  <c r="D6"/>
  <c r="C6"/>
  <c r="C32" i="10"/>
  <c r="E31"/>
  <c r="C31"/>
  <c r="E30"/>
  <c r="C30"/>
  <c r="F7"/>
  <c r="E7"/>
  <c r="C7"/>
  <c r="D18" i="9"/>
  <c r="B18"/>
  <c r="D15"/>
  <c r="B15"/>
  <c r="D11"/>
  <c r="B7"/>
  <c r="C11" i="6"/>
  <c r="C8"/>
  <c r="D7"/>
  <c r="C7"/>
  <c r="C29" i="5"/>
  <c r="E28"/>
  <c r="D28"/>
  <c r="C28"/>
  <c r="E27"/>
  <c r="D27"/>
  <c r="C27"/>
  <c r="E7"/>
  <c r="D7"/>
  <c r="C7"/>
  <c r="G21" i="4"/>
  <c r="F21"/>
  <c r="E21"/>
  <c r="D21"/>
  <c r="B21"/>
  <c r="G19"/>
  <c r="F19"/>
  <c r="D19"/>
  <c r="D12"/>
  <c r="B8"/>
  <c r="F7"/>
  <c r="E7"/>
  <c r="D7"/>
  <c r="B7"/>
</calcChain>
</file>

<file path=xl/sharedStrings.xml><?xml version="1.0" encoding="utf-8"?>
<sst xmlns="http://schemas.openxmlformats.org/spreadsheetml/2006/main" count="1979" uniqueCount="833">
  <si>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</si>
  <si>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</si>
  <si>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</si>
  <si>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</si>
  <si>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</si>
  <si>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</si>
  <si>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</si>
  <si>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</si>
  <si>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</si>
  <si>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</si>
  <si>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</si>
  <si>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</si>
  <si>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</si>
  <si>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</si>
  <si>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</si>
  <si>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</si>
  <si>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</si>
  <si>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</si>
  <si>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</si>
  <si>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</si>
  <si>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</si>
  <si>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</si>
  <si>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</si>
  <si>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</si>
  <si>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</si>
  <si>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</si>
  <si>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</si>
  <si>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</si>
  <si>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</si>
  <si>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</si>
  <si>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</si>
  <si>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</si>
  <si>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</si>
  <si>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</si>
  <si>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</si>
  <si>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</si>
  <si>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</si>
  <si>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</si>
  <si>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</si>
  <si>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</si>
  <si>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</si>
  <si>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</si>
  <si>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</si>
  <si>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</si>
  <si>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</si>
  <si>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</si>
  <si>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</si>
  <si>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</si>
  <si>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</si>
  <si>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</si>
  <si>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</si>
  <si>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</si>
  <si>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</si>
  <si>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</si>
  <si>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</si>
  <si>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</si>
  <si>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</si>
  <si>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</si>
  <si>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</si>
  <si>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</si>
  <si>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</si>
  <si>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</si>
  <si>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</si>
  <si>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</si>
  <si>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</si>
  <si>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</si>
  <si>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</si>
  <si>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</si>
  <si>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</si>
  <si>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</si>
  <si>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</si>
  <si>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</si>
  <si>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</si>
  <si>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</si>
  <si>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</si>
  <si>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</si>
  <si>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</si>
  <si>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</si>
  <si>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</si>
  <si>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</si>
  <si>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</si>
  <si>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</si>
  <si>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</si>
  <si>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</si>
  <si>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</si>
  <si>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</si>
  <si>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</si>
  <si>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</si>
  <si>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</si>
  <si>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</si>
  <si>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</si>
  <si>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</si>
  <si>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</si>
  <si>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</si>
  <si>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</si>
  <si>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</si>
  <si>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</si>
  <si>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</si>
  <si>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</si>
  <si>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</si>
  <si>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</si>
  <si>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</si>
  <si>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</si>
  <si>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</si>
  <si>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</si>
  <si>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</si>
  <si>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</si>
  <si>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</si>
  <si>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</si>
  <si>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</si>
  <si>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</si>
  <si>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</si>
  <si>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</si>
  <si>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</si>
  <si>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</si>
  <si>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</si>
  <si>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</si>
  <si>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</si>
  <si>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</si>
  <si>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</si>
  <si>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</si>
  <si>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</si>
  <si>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</si>
  <si>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</si>
  <si>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</si>
  <si>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</si>
  <si>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</si>
  <si>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</si>
  <si>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</si>
  <si>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</si>
  <si>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</si>
  <si>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</si>
  <si>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</si>
  <si>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</si>
  <si>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</si>
  <si>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</si>
  <si>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</si>
  <si>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</si>
  <si>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</si>
  <si>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</si>
  <si>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</si>
  <si>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</si>
  <si>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</si>
  <si>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</si>
  <si>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</si>
  <si>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</si>
  <si>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</si>
  <si>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</si>
  <si>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</si>
  <si>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</si>
  <si>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</si>
  <si>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</si>
  <si>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</si>
  <si>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</si>
  <si>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</si>
  <si>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</si>
  <si>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</si>
  <si>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</si>
  <si>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</si>
  <si>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</si>
  <si>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</si>
  <si>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</si>
  <si>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</si>
  <si>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</si>
  <si>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</si>
  <si>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</si>
  <si>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</si>
  <si>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</si>
  <si>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</si>
  <si>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</si>
  <si>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</si>
  <si>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</si>
  <si>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</si>
  <si>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</si>
  <si>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</si>
  <si>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</si>
  <si>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</si>
  <si>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</si>
  <si>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</si>
  <si>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</si>
  <si>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</si>
  <si>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</si>
  <si>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</si>
  <si>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</si>
  <si>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</si>
  <si>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</si>
  <si>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</si>
  <si>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</si>
  <si>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</si>
  <si>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</si>
  <si>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</si>
  <si>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</si>
  <si>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</si>
  <si>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</si>
  <si>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</si>
  <si>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</si>
  <si>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</si>
  <si>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</si>
  <si>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</si>
  <si>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</si>
  <si>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</si>
  <si>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</si>
  <si>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</si>
  <si>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</si>
  <si>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</si>
  <si>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</si>
  <si>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</si>
  <si>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</si>
  <si>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</si>
  <si>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</si>
  <si>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</si>
  <si>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</si>
  <si>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</si>
  <si>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</si>
  <si>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</si>
  <si>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</si>
  <si>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</si>
  <si>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</si>
  <si>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</si>
  <si>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</si>
  <si>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</si>
  <si>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</si>
  <si>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</si>
  <si>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</si>
  <si>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</si>
  <si>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</si>
  <si>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</si>
  <si>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</si>
  <si>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</si>
  <si>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</si>
  <si>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</si>
  <si>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</si>
  <si>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</si>
  <si>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</si>
  <si>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</si>
  <si>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</si>
  <si>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</si>
  <si>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</si>
  <si>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</si>
  <si>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</si>
  <si>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</si>
  <si>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</si>
  <si>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</si>
  <si>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</si>
  <si>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</si>
  <si>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</si>
  <si>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</si>
  <si>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</si>
  <si>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</si>
  <si>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</si>
  <si>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</si>
  <si>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</si>
  <si>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</si>
  <si>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</si>
  <si>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</si>
  <si>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</si>
  <si>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</si>
  <si>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</si>
  <si>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</si>
  <si>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</si>
  <si>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</si>
  <si>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</si>
  <si>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</si>
  <si>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</si>
  <si>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</si>
  <si>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</si>
  <si>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</si>
  <si>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</si>
  <si>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</si>
  <si>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</si>
  <si>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</si>
  <si>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</si>
  <si>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</si>
  <si>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</si>
  <si>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</si>
  <si>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</si>
  <si>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</si>
  <si>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</si>
  <si>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</si>
  <si>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</si>
  <si>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</si>
  <si>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</si>
  <si>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</si>
  <si>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</si>
  <si>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</si>
  <si>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</si>
  <si>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</si>
  <si>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</si>
  <si>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</si>
  <si>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</si>
  <si>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</si>
  <si>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</si>
  <si>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</si>
  <si>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</si>
  <si>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</si>
  <si>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</si>
  <si>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</si>
  <si>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</si>
  <si>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</si>
  <si>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</si>
  <si>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</si>
  <si>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</si>
  <si>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</si>
  <si>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</si>
  <si>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</si>
  <si>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</si>
  <si>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</si>
  <si>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</si>
  <si>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</si>
  <si>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</si>
  <si>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</si>
  <si>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</si>
  <si>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</si>
  <si>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</si>
  <si>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</si>
  <si>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</si>
  <si>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</si>
  <si>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</si>
  <si>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</si>
  <si>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</si>
  <si>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</si>
  <si>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</si>
  <si>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</si>
  <si>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</si>
  <si>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</si>
  <si>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</si>
  <si>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</si>
  <si>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</si>
  <si>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</si>
  <si>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</si>
  <si>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城乡社区支出</t>
  </si>
  <si>
    <t>交通运输支出</t>
  </si>
  <si>
    <t>住房保障支出</t>
  </si>
  <si>
    <t>二、上年结转</t>
  </si>
  <si>
    <t>二、结转下年</t>
  </si>
  <si>
    <t>收入总数</t>
  </si>
  <si>
    <t>支出总数</t>
  </si>
  <si>
    <t>附件2</t>
  </si>
  <si>
    <t>重庆市南岸区交通局一般公共预算财政拨款支出预算表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</si>
  <si>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</si>
  <si>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</si>
  <si>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</si>
  <si>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</si>
  <si>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</si>
  <si>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</si>
  <si>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</si>
  <si>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</si>
  <si>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0"/>
        <color rgb="FF000000"/>
        <rFont val="Dialog.plain"/>
        <family val="1"/>
      </rPr>
      <t> 20105</t>
    </r>
  </si>
  <si>
    <r>
      <rPr>
        <sz val="10"/>
        <color rgb="FF000000"/>
        <rFont val="Dialog.plain"/>
        <family val="1"/>
      </rPr>
      <t> 统计信息事务</t>
    </r>
  </si>
  <si>
    <r>
      <rPr>
        <sz val="10"/>
        <color rgb="FF000000"/>
        <rFont val="Dialog.plain"/>
        <family val="1"/>
      </rPr>
      <t>  2010507</t>
    </r>
  </si>
  <si>
    <r>
      <rPr>
        <sz val="10"/>
        <color rgb="FF000000"/>
        <rFont val="Dialog.plain"/>
        <family val="1"/>
      </rPr>
      <t>  专项普查活动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</si>
  <si>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</si>
  <si>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</si>
  <si>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</si>
  <si>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</si>
  <si>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</si>
  <si>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2080502</t>
    </r>
  </si>
  <si>
    <r>
      <rPr>
        <sz val="10"/>
        <color rgb="FF000000"/>
        <rFont val="Dialog.plain"/>
        <family val="1"/>
      </rPr>
      <t>  事业单位离退休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</si>
  <si>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</si>
  <si>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</si>
  <si>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</si>
  <si>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</si>
  <si>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20899</t>
    </r>
  </si>
  <si>
    <r>
      <rPr>
        <sz val="10"/>
        <color rgb="FF000000"/>
        <rFont val="Dialog.plain"/>
        <family val="1"/>
      </rPr>
      <t> 其他社会保障和就业支出</t>
    </r>
  </si>
  <si>
    <r>
      <rPr>
        <sz val="10"/>
        <color rgb="FF000000"/>
        <rFont val="Dialog.plain"/>
        <family val="1"/>
      </rPr>
      <t>  2089999</t>
    </r>
  </si>
  <si>
    <r>
      <rPr>
        <sz val="10"/>
        <color rgb="FF000000"/>
        <rFont val="Dialog.plain"/>
        <family val="1"/>
      </rPr>
      <t>  其他社会保障和就业支出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</si>
  <si>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</si>
  <si>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</si>
  <si>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</si>
  <si>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</si>
  <si>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</si>
  <si>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</si>
  <si>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</si>
  <si>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r>
      <rPr>
        <sz val="10"/>
        <color rgb="FF000000"/>
        <rFont val="Dialog.plain"/>
        <family val="1"/>
      </rPr>
      <t>  2101103</t>
    </r>
  </si>
  <si>
    <r>
      <rPr>
        <sz val="10"/>
        <color rgb="FF000000"/>
        <rFont val="Dialog.plain"/>
        <family val="1"/>
      </rPr>
      <t>  公务员医疗补助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</si>
  <si>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</si>
  <si>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</si>
  <si>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r>
      <rPr>
        <sz val="10"/>
        <color rgb="FF000000"/>
        <rFont val="Dialog.plain"/>
        <family val="1"/>
      </rPr>
      <t> 21099</t>
    </r>
  </si>
  <si>
    <r>
      <rPr>
        <sz val="10"/>
        <color rgb="FF000000"/>
        <rFont val="Dialog.plain"/>
        <family val="1"/>
      </rPr>
      <t> 其他卫生健康支出</t>
    </r>
  </si>
  <si>
    <r>
      <rPr>
        <sz val="10"/>
        <color rgb="FF000000"/>
        <rFont val="Dialog.plain"/>
        <family val="1"/>
      </rPr>
      <t>  2109999</t>
    </r>
  </si>
  <si>
    <r>
      <rPr>
        <sz val="10"/>
        <color rgb="FF000000"/>
        <rFont val="Dialog.plain"/>
        <family val="1"/>
      </rPr>
      <t>  其他卫生健康支出</t>
    </r>
  </si>
  <si>
    <t>214</t>
  </si>
  <si>
    <r>
      <rPr>
        <sz val="10"/>
        <color rgb="FF000000"/>
        <rFont val="Dialog.plain"/>
        <family val="1"/>
      </rPr>
      <t> 21401</t>
    </r>
  </si>
  <si>
    <r>
      <rPr>
        <sz val="10"/>
        <color rgb="FF000000"/>
        <rFont val="Dialog.plain"/>
        <family val="1"/>
      </rPr>
      <t> 公路水路运输</t>
    </r>
  </si>
  <si>
    <r>
      <rPr>
        <sz val="10"/>
        <color rgb="FF000000"/>
        <rFont val="Dialog.plain"/>
        <family val="1"/>
      </rPr>
      <t>  2140101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</si>
  <si>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</si>
  <si>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2140102</t>
    </r>
  </si>
  <si>
    <r>
      <rPr>
        <sz val="10"/>
        <color rgb="FF000000"/>
        <rFont val="Dialog.plain"/>
        <family val="1"/>
      </rPr>
      <t>  一般行政管理事务</t>
    </r>
  </si>
  <si>
    <r>
      <rPr>
        <sz val="10"/>
        <color rgb="FF000000"/>
        <rFont val="Dialog.plain"/>
        <family val="1"/>
      </rPr>
      <t>  2140104</t>
    </r>
  </si>
  <si>
    <r>
      <rPr>
        <sz val="10"/>
        <color rgb="FF000000"/>
        <rFont val="Dialog.plain"/>
        <family val="1"/>
      </rPr>
      <t>  公路建设</t>
    </r>
  </si>
  <si>
    <r>
      <rPr>
        <sz val="10"/>
        <color rgb="FF000000"/>
        <rFont val="Dialog.plain"/>
        <family val="1"/>
      </rPr>
      <t>  2140106</t>
    </r>
  </si>
  <si>
    <r>
      <rPr>
        <sz val="10"/>
        <color rgb="FF000000"/>
        <rFont val="Dialog.plain"/>
        <family val="1"/>
      </rPr>
      <t>  公路养护</t>
    </r>
  </si>
  <si>
    <r>
      <rPr>
        <sz val="10"/>
        <color rgb="FF000000"/>
        <rFont val="Dialog.plain"/>
        <family val="1"/>
      </rPr>
      <t>  2140110</t>
    </r>
  </si>
  <si>
    <r>
      <rPr>
        <sz val="10"/>
        <color rgb="FF000000"/>
        <rFont val="Dialog.plain"/>
        <family val="1"/>
      </rPr>
      <t>  公路和运输安全</t>
    </r>
  </si>
  <si>
    <r>
      <rPr>
        <sz val="10"/>
        <color rgb="FF000000"/>
        <rFont val="Dialog.plain"/>
        <family val="1"/>
      </rPr>
      <t>  2140112</t>
    </r>
  </si>
  <si>
    <r>
      <rPr>
        <sz val="10"/>
        <color rgb="FF000000"/>
        <rFont val="Dialog.plain"/>
        <family val="1"/>
      </rPr>
      <t>  公路运输管理</t>
    </r>
  </si>
  <si>
    <r>
      <rPr>
        <sz val="10"/>
        <color rgb="FF000000"/>
        <rFont val="Dialog.plain"/>
        <family val="1"/>
      </rPr>
      <t>  2140136</t>
    </r>
  </si>
  <si>
    <r>
      <rPr>
        <sz val="10"/>
        <color rgb="FF000000"/>
        <rFont val="Dialog.plain"/>
        <family val="1"/>
      </rPr>
      <t>  水路运输管理支出</t>
    </r>
  </si>
  <si>
    <r>
      <rPr>
        <sz val="10"/>
        <color rgb="FF000000"/>
        <rFont val="Dialog.plain"/>
        <family val="1"/>
      </rPr>
      <t>  2140199</t>
    </r>
  </si>
  <si>
    <r>
      <rPr>
        <sz val="10"/>
        <color rgb="FF000000"/>
        <rFont val="Dialog.plain"/>
        <family val="1"/>
      </rPr>
      <t>  其他公路水路运输支出</t>
    </r>
  </si>
  <si>
    <r>
      <rPr>
        <sz val="10"/>
        <color rgb="FF000000"/>
        <rFont val="Dialog.plain"/>
        <family val="1"/>
      </rPr>
      <t> 21402</t>
    </r>
  </si>
  <si>
    <r>
      <rPr>
        <sz val="10"/>
        <color rgb="FF000000"/>
        <rFont val="Dialog.plain"/>
        <family val="1"/>
      </rPr>
      <t> 铁路运输</t>
    </r>
  </si>
  <si>
    <r>
      <rPr>
        <sz val="10"/>
        <color rgb="FF000000"/>
        <rFont val="Dialog.plain"/>
        <family val="1"/>
      </rPr>
      <t>  2140202</t>
    </r>
  </si>
  <si>
    <r>
      <rPr>
        <sz val="10"/>
        <color rgb="FF000000"/>
        <rFont val="Dialog.plain"/>
        <family val="1"/>
      </rPr>
      <t> 21499</t>
    </r>
  </si>
  <si>
    <r>
      <rPr>
        <sz val="10"/>
        <color rgb="FF000000"/>
        <rFont val="Dialog.plain"/>
        <family val="1"/>
      </rPr>
      <t> 其他交通运输支出</t>
    </r>
  </si>
  <si>
    <r>
      <rPr>
        <sz val="10"/>
        <color rgb="FF000000"/>
        <rFont val="Dialog.plain"/>
        <family val="1"/>
      </rPr>
      <t>  2149999</t>
    </r>
  </si>
  <si>
    <r>
      <rPr>
        <sz val="10"/>
        <color rgb="FF000000"/>
        <rFont val="Dialog.plain"/>
        <family val="1"/>
      </rPr>
      <t>  其他交通运输支出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</si>
  <si>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</si>
  <si>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</si>
  <si>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</si>
  <si>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</si>
  <si>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</si>
  <si>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备注：本表反映2022年当年一般公共预算财政拨款支出情况。</t>
  </si>
  <si>
    <t>附件3</t>
  </si>
  <si>
    <t>重庆市南岸区交通局一般公共预算财政拨款基本支出预算表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</si>
  <si>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</si>
  <si>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</si>
  <si>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</si>
  <si>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</si>
  <si>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</si>
  <si>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</si>
  <si>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</si>
  <si>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</si>
  <si>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</si>
  <si>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</si>
  <si>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</si>
  <si>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</si>
  <si>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</si>
  <si>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</si>
  <si>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</si>
  <si>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</si>
  <si>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</si>
  <si>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</si>
  <si>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</si>
  <si>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</si>
  <si>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</si>
  <si>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</si>
  <si>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</si>
  <si>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</si>
  <si>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</si>
  <si>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</si>
  <si>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</si>
  <si>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</si>
  <si>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</si>
  <si>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</si>
  <si>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</si>
  <si>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</si>
  <si>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</si>
  <si>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</si>
  <si>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</si>
  <si>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</si>
  <si>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</si>
  <si>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</si>
  <si>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</si>
  <si>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</si>
  <si>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</si>
  <si>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</si>
  <si>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</si>
  <si>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</si>
  <si>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</si>
  <si>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</si>
  <si>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</si>
  <si>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</si>
  <si>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</si>
  <si>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</si>
  <si>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</si>
  <si>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</si>
  <si>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</si>
  <si>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</si>
  <si>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</si>
  <si>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</si>
  <si>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30218</t>
    </r>
  </si>
  <si>
    <r>
      <rPr>
        <sz val="10"/>
        <color rgb="FF000000"/>
        <rFont val="Dialog.plain"/>
        <family val="1"/>
      </rPr>
      <t> 专用材料费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</si>
  <si>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</si>
  <si>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</si>
  <si>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</si>
  <si>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</si>
  <si>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</si>
  <si>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</si>
  <si>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</si>
  <si>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</si>
  <si>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</si>
  <si>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</si>
  <si>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</si>
  <si>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</si>
  <si>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</si>
  <si>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</si>
  <si>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</si>
  <si>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</si>
  <si>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</si>
  <si>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退休费</t>
    </r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</si>
  <si>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</si>
  <si>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</si>
  <si>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t>309</t>
  </si>
  <si>
    <t>资本性支出（基本建设）</t>
  </si>
  <si>
    <r>
      <rPr>
        <sz val="10"/>
        <color rgb="FF000000"/>
        <rFont val="Dialog.plain"/>
        <family val="1"/>
      </rPr>
      <t> 30902</t>
    </r>
  </si>
  <si>
    <r>
      <rPr>
        <sz val="10"/>
        <color rgb="FF000000"/>
        <rFont val="Dialog.plain"/>
        <family val="1"/>
      </rPr>
      <t> 办公设备购置</t>
    </r>
  </si>
  <si>
    <t>附件3-4</t>
  </si>
  <si>
    <t>附件4</t>
  </si>
  <si>
    <t>XXXXX（单位全称）一般公共预算“三公”经费支出表</t>
  </si>
  <si>
    <t>重庆市南岸区交通局一般公共预算“三公”经费支出表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</si>
  <si>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</si>
  <si>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</si>
  <si>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</si>
  <si>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</si>
  <si>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</si>
  <si>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</si>
  <si>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</si>
  <si>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重庆市南岸区交通局政府性基金预算支出表</t>
  </si>
  <si>
    <t>本年政府性基金预算财政拨款支出</t>
  </si>
  <si>
    <t>212</t>
  </si>
  <si>
    <r>
      <rPr>
        <sz val="10"/>
        <color rgb="FF000000"/>
        <rFont val="Dialog.plain"/>
        <family val="1"/>
      </rPr>
      <t> 21208</t>
    </r>
  </si>
  <si>
    <r>
      <rPr>
        <sz val="10"/>
        <color rgb="FF000000"/>
        <rFont val="Dialog.plain"/>
        <family val="1"/>
      </rPr>
      <t> 国有土地使用权出让收入安排的支出</t>
    </r>
  </si>
  <si>
    <r>
      <rPr>
        <sz val="10"/>
        <color rgb="FF000000"/>
        <rFont val="Dialog.plain"/>
        <family val="1"/>
      </rPr>
      <t>  2120899</t>
    </r>
  </si>
  <si>
    <r>
      <rPr>
        <sz val="10"/>
        <color rgb="FF000000"/>
        <rFont val="Dialog.plain"/>
        <family val="1"/>
      </rPr>
      <t>  其他国有土地使用权出让收入安排的支出</t>
    </r>
  </si>
  <si>
    <t>附件6</t>
  </si>
  <si>
    <t>重庆市南岸区交通局部门收支总表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</si>
  <si>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</si>
  <si>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</si>
  <si>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</si>
  <si>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</si>
  <si>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</si>
  <si>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</si>
  <si>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</si>
  <si>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</si>
  <si>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</si>
  <si>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</si>
  <si>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</si>
  <si>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</si>
  <si>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</si>
  <si>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重庆市南岸区交通局部门收入总表</t>
  </si>
  <si>
    <t>科目</t>
  </si>
  <si>
    <t>一般公共预算拨款收入</t>
  </si>
  <si>
    <t>非教育收费收入预算</t>
  </si>
  <si>
    <t>教育收费收预算入</t>
  </si>
  <si>
    <r>
      <rPr>
        <sz val="9"/>
        <color rgb="FF000000"/>
        <rFont val="Dialog.plain"/>
        <family val="1"/>
      </rPr>
      <t> 20105</t>
    </r>
  </si>
  <si>
    <r>
      <rPr>
        <sz val="9"/>
        <color rgb="FF000000"/>
        <rFont val="Dialog.plain"/>
        <family val="1"/>
      </rPr>
      <t> 统计信息事务</t>
    </r>
  </si>
  <si>
    <r>
      <rPr>
        <sz val="9"/>
        <color rgb="FF000000"/>
        <rFont val="Dialog.plain"/>
        <family val="1"/>
      </rPr>
      <t>  2010507</t>
    </r>
  </si>
  <si>
    <r>
      <rPr>
        <sz val="9"/>
        <color rgb="FF000000"/>
        <rFont val="Dialog.plain"/>
        <family val="1"/>
      </rPr>
      <t>  专项普查活动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</si>
  <si>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</si>
  <si>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</si>
  <si>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</si>
  <si>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</si>
  <si>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2080502</t>
    </r>
  </si>
  <si>
    <r>
      <rPr>
        <sz val="9"/>
        <color rgb="FF000000"/>
        <rFont val="Dialog.plain"/>
        <family val="1"/>
      </rPr>
      <t>  事业单位离退休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</si>
  <si>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</si>
  <si>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</si>
  <si>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</si>
  <si>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</si>
  <si>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20899</t>
    </r>
  </si>
  <si>
    <r>
      <rPr>
        <sz val="9"/>
        <color rgb="FF000000"/>
        <rFont val="Dialog.plain"/>
        <family val="1"/>
      </rPr>
      <t> 其他社会保障和就业支出</t>
    </r>
  </si>
  <si>
    <r>
      <rPr>
        <sz val="9"/>
        <color rgb="FF000000"/>
        <rFont val="Dialog.plain"/>
        <family val="1"/>
      </rPr>
      <t>  2089999</t>
    </r>
  </si>
  <si>
    <r>
      <rPr>
        <sz val="9"/>
        <color rgb="FF000000"/>
        <rFont val="Dialog.plain"/>
        <family val="1"/>
      </rPr>
      <t>  其他社会保障和就业支出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</si>
  <si>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</si>
  <si>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</si>
  <si>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</si>
  <si>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</si>
  <si>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</si>
  <si>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</si>
  <si>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 2101103</t>
    </r>
  </si>
  <si>
    <r>
      <rPr>
        <sz val="9"/>
        <color rgb="FF000000"/>
        <rFont val="Dialog.plain"/>
        <family val="1"/>
      </rPr>
      <t>  公务员医疗补助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</si>
  <si>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</si>
  <si>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</si>
  <si>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21099</t>
    </r>
  </si>
  <si>
    <r>
      <rPr>
        <sz val="9"/>
        <color rgb="FF000000"/>
        <rFont val="Dialog.plain"/>
        <family val="1"/>
      </rPr>
      <t> 其他卫生健康支出</t>
    </r>
  </si>
  <si>
    <r>
      <rPr>
        <sz val="9"/>
        <color rgb="FF000000"/>
        <rFont val="Dialog.plain"/>
        <family val="1"/>
      </rPr>
      <t>  2109999</t>
    </r>
  </si>
  <si>
    <r>
      <rPr>
        <sz val="9"/>
        <color rgb="FF000000"/>
        <rFont val="Dialog.plain"/>
        <family val="1"/>
      </rPr>
      <t>  其他卫生健康支出</t>
    </r>
  </si>
  <si>
    <r>
      <rPr>
        <sz val="9"/>
        <color rgb="FF000000"/>
        <rFont val="Dialog.plain"/>
        <family val="1"/>
      </rPr>
      <t> 21208</t>
    </r>
  </si>
  <si>
    <r>
      <rPr>
        <sz val="9"/>
        <color rgb="FF000000"/>
        <rFont val="Dialog.plain"/>
        <family val="1"/>
      </rPr>
      <t> 国有土地使用权出让收入安排的支出</t>
    </r>
  </si>
  <si>
    <r>
      <rPr>
        <sz val="9"/>
        <color rgb="FF000000"/>
        <rFont val="Dialog.plain"/>
        <family val="1"/>
      </rPr>
      <t>  2120899</t>
    </r>
  </si>
  <si>
    <r>
      <rPr>
        <sz val="9"/>
        <color rgb="FF000000"/>
        <rFont val="Dialog.plain"/>
        <family val="1"/>
      </rPr>
      <t>  其他国有土地使用权出让收入安排的支出</t>
    </r>
  </si>
  <si>
    <r>
      <rPr>
        <sz val="9"/>
        <color rgb="FF000000"/>
        <rFont val="Dialog.plain"/>
        <family val="1"/>
      </rPr>
      <t> 21401</t>
    </r>
  </si>
  <si>
    <r>
      <rPr>
        <sz val="9"/>
        <color rgb="FF000000"/>
        <rFont val="Dialog.plain"/>
        <family val="1"/>
      </rPr>
      <t> 公路水路运输</t>
    </r>
  </si>
  <si>
    <r>
      <rPr>
        <sz val="9"/>
        <color rgb="FF000000"/>
        <rFont val="Dialog.plain"/>
        <family val="1"/>
      </rPr>
      <t>  2140101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</si>
  <si>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</si>
  <si>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2140102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</si>
  <si>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</si>
  <si>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 2140104</t>
    </r>
  </si>
  <si>
    <r>
      <rPr>
        <sz val="9"/>
        <color rgb="FF000000"/>
        <rFont val="Dialog.plain"/>
        <family val="1"/>
      </rPr>
      <t>  公路建设</t>
    </r>
  </si>
  <si>
    <r>
      <rPr>
        <sz val="9"/>
        <color rgb="FF000000"/>
        <rFont val="Dialog.plain"/>
        <family val="1"/>
      </rPr>
      <t>  2140106</t>
    </r>
  </si>
  <si>
    <r>
      <rPr>
        <sz val="9"/>
        <color rgb="FF000000"/>
        <rFont val="Dialog.plain"/>
        <family val="1"/>
      </rPr>
      <t>  公路养护</t>
    </r>
  </si>
  <si>
    <r>
      <rPr>
        <sz val="9"/>
        <color rgb="FF000000"/>
        <rFont val="Dialog.plain"/>
        <family val="1"/>
      </rPr>
      <t>  2140110</t>
    </r>
  </si>
  <si>
    <r>
      <rPr>
        <sz val="9"/>
        <color rgb="FF000000"/>
        <rFont val="Dialog.plain"/>
        <family val="1"/>
      </rPr>
      <t>  公路和运输安全</t>
    </r>
  </si>
  <si>
    <r>
      <rPr>
        <sz val="9"/>
        <color rgb="FF000000"/>
        <rFont val="Dialog.plain"/>
        <family val="1"/>
      </rPr>
      <t>  2140112</t>
    </r>
  </si>
  <si>
    <r>
      <rPr>
        <sz val="9"/>
        <color rgb="FF000000"/>
        <rFont val="Dialog.plain"/>
        <family val="1"/>
      </rPr>
      <t>  公路运输管理</t>
    </r>
  </si>
  <si>
    <r>
      <rPr>
        <sz val="9"/>
        <color rgb="FF000000"/>
        <rFont val="Dialog.plain"/>
        <family val="1"/>
      </rPr>
      <t>  2140136</t>
    </r>
  </si>
  <si>
    <r>
      <rPr>
        <sz val="9"/>
        <color rgb="FF000000"/>
        <rFont val="Dialog.plain"/>
        <family val="1"/>
      </rPr>
      <t>  水路运输管理支出</t>
    </r>
  </si>
  <si>
    <r>
      <rPr>
        <sz val="9"/>
        <color rgb="FF000000"/>
        <rFont val="Dialog.plain"/>
        <family val="1"/>
      </rPr>
      <t>  2140199</t>
    </r>
  </si>
  <si>
    <r>
      <rPr>
        <sz val="9"/>
        <color rgb="FF000000"/>
        <rFont val="Dialog.plain"/>
        <family val="1"/>
      </rPr>
      <t>  其他公路水路运输支出</t>
    </r>
  </si>
  <si>
    <r>
      <rPr>
        <sz val="9"/>
        <color rgb="FF000000"/>
        <rFont val="Dialog.plain"/>
        <family val="1"/>
      </rPr>
      <t> 21402</t>
    </r>
  </si>
  <si>
    <r>
      <rPr>
        <sz val="9"/>
        <color rgb="FF000000"/>
        <rFont val="Dialog.plain"/>
        <family val="1"/>
      </rPr>
      <t> 铁路运输</t>
    </r>
  </si>
  <si>
    <r>
      <rPr>
        <sz val="9"/>
        <color rgb="FF000000"/>
        <rFont val="Dialog.plain"/>
        <family val="1"/>
      </rPr>
      <t>  2140202</t>
    </r>
  </si>
  <si>
    <r>
      <rPr>
        <sz val="9"/>
        <color rgb="FF000000"/>
        <rFont val="Dialog.plain"/>
        <family val="1"/>
      </rPr>
      <t> 21499</t>
    </r>
  </si>
  <si>
    <r>
      <rPr>
        <sz val="9"/>
        <color rgb="FF000000"/>
        <rFont val="Dialog.plain"/>
        <family val="1"/>
      </rPr>
      <t> 其他交通运输支出</t>
    </r>
  </si>
  <si>
    <r>
      <rPr>
        <sz val="9"/>
        <color rgb="FF000000"/>
        <rFont val="Dialog.plain"/>
        <family val="1"/>
      </rPr>
      <t>  2149999</t>
    </r>
  </si>
  <si>
    <r>
      <rPr>
        <sz val="9"/>
        <color rgb="FF000000"/>
        <rFont val="Dialog.plain"/>
        <family val="1"/>
      </rPr>
      <t>  其他交通运输支出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</si>
  <si>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</si>
  <si>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</si>
  <si>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</si>
  <si>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</si>
  <si>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附件8</t>
  </si>
  <si>
    <t>重庆市南岸区交通局部门支出总表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</si>
  <si>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</si>
  <si>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</si>
  <si>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</si>
  <si>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20105</t>
    </r>
  </si>
  <si>
    <r>
      <rPr>
        <sz val="12"/>
        <color rgb="FF000000"/>
        <rFont val="Dialog.plain"/>
        <family val="1"/>
      </rPr>
      <t> 统计信息事务</t>
    </r>
  </si>
  <si>
    <r>
      <rPr>
        <sz val="12"/>
        <color rgb="FF000000"/>
        <rFont val="Dialog.plain"/>
        <family val="1"/>
      </rPr>
      <t>  2010507</t>
    </r>
  </si>
  <si>
    <r>
      <rPr>
        <sz val="12"/>
        <color rgb="FF000000"/>
        <rFont val="Dialog.plain"/>
        <family val="1"/>
      </rPr>
      <t>  专项普查活动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</si>
  <si>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</si>
  <si>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</si>
  <si>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</si>
  <si>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</si>
  <si>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2080502</t>
    </r>
  </si>
  <si>
    <r>
      <rPr>
        <sz val="12"/>
        <color rgb="FF000000"/>
        <rFont val="Dialog.plain"/>
        <family val="1"/>
      </rPr>
      <t>  事业单位离退休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</si>
  <si>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</si>
  <si>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</si>
  <si>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</si>
  <si>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</si>
  <si>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20899</t>
    </r>
  </si>
  <si>
    <r>
      <rPr>
        <sz val="12"/>
        <color rgb="FF000000"/>
        <rFont val="Dialog.plain"/>
        <family val="1"/>
      </rPr>
      <t> 其他社会保障和就业支出</t>
    </r>
  </si>
  <si>
    <r>
      <rPr>
        <sz val="12"/>
        <color rgb="FF000000"/>
        <rFont val="Dialog.plain"/>
        <family val="1"/>
      </rPr>
      <t>  2089999</t>
    </r>
  </si>
  <si>
    <r>
      <rPr>
        <sz val="12"/>
        <color rgb="FF000000"/>
        <rFont val="Dialog.plain"/>
        <family val="1"/>
      </rPr>
      <t>  其他社会保障和就业支出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</si>
  <si>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</si>
  <si>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</si>
  <si>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</si>
  <si>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</si>
  <si>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</si>
  <si>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</si>
  <si>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 2101103</t>
    </r>
  </si>
  <si>
    <r>
      <rPr>
        <sz val="12"/>
        <color rgb="FF000000"/>
        <rFont val="Dialog.plain"/>
        <family val="1"/>
      </rPr>
      <t>  公务员医疗补助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</si>
  <si>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</si>
  <si>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</si>
  <si>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21099</t>
    </r>
  </si>
  <si>
    <r>
      <rPr>
        <sz val="12"/>
        <color rgb="FF000000"/>
        <rFont val="Dialog.plain"/>
        <family val="1"/>
      </rPr>
      <t> 其他卫生健康支出</t>
    </r>
  </si>
  <si>
    <r>
      <rPr>
        <sz val="12"/>
        <color rgb="FF000000"/>
        <rFont val="Dialog.plain"/>
        <family val="1"/>
      </rPr>
      <t>  2109999</t>
    </r>
  </si>
  <si>
    <r>
      <rPr>
        <sz val="12"/>
        <color rgb="FF000000"/>
        <rFont val="Dialog.plain"/>
        <family val="1"/>
      </rPr>
      <t>  其他卫生健康支出</t>
    </r>
  </si>
  <si>
    <r>
      <rPr>
        <sz val="12"/>
        <color rgb="FF000000"/>
        <rFont val="Dialog.plain"/>
        <family val="1"/>
      </rPr>
      <t> 21208</t>
    </r>
  </si>
  <si>
    <r>
      <rPr>
        <sz val="12"/>
        <color rgb="FF000000"/>
        <rFont val="Dialog.plain"/>
        <family val="1"/>
      </rPr>
      <t> 国有土地使用权出让收入安排的支出</t>
    </r>
  </si>
  <si>
    <r>
      <rPr>
        <sz val="12"/>
        <color rgb="FF000000"/>
        <rFont val="Dialog.plain"/>
        <family val="1"/>
      </rPr>
      <t>  2120899</t>
    </r>
  </si>
  <si>
    <r>
      <rPr>
        <sz val="12"/>
        <color rgb="FF000000"/>
        <rFont val="Dialog.plain"/>
        <family val="1"/>
      </rPr>
      <t>  其他国有土地使用权出让收入安排的支出</t>
    </r>
  </si>
  <si>
    <r>
      <rPr>
        <sz val="12"/>
        <color rgb="FF000000"/>
        <rFont val="Dialog.plain"/>
        <family val="1"/>
      </rPr>
      <t> 21401</t>
    </r>
  </si>
  <si>
    <r>
      <rPr>
        <sz val="12"/>
        <color rgb="FF000000"/>
        <rFont val="Dialog.plain"/>
        <family val="1"/>
      </rPr>
      <t> 公路水路运输</t>
    </r>
  </si>
  <si>
    <r>
      <rPr>
        <sz val="12"/>
        <color rgb="FF000000"/>
        <rFont val="Dialog.plain"/>
        <family val="1"/>
      </rPr>
      <t>  2140101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</si>
  <si>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</si>
  <si>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2140102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</si>
  <si>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</si>
  <si>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 2140104</t>
    </r>
  </si>
  <si>
    <r>
      <rPr>
        <sz val="12"/>
        <color rgb="FF000000"/>
        <rFont val="Dialog.plain"/>
        <family val="1"/>
      </rPr>
      <t>  公路建设</t>
    </r>
  </si>
  <si>
    <r>
      <rPr>
        <sz val="12"/>
        <color rgb="FF000000"/>
        <rFont val="Dialog.plain"/>
        <family val="1"/>
      </rPr>
      <t>  2140106</t>
    </r>
  </si>
  <si>
    <r>
      <rPr>
        <sz val="12"/>
        <color rgb="FF000000"/>
        <rFont val="Dialog.plain"/>
        <family val="1"/>
      </rPr>
      <t>  公路养护</t>
    </r>
  </si>
  <si>
    <r>
      <rPr>
        <sz val="12"/>
        <color rgb="FF000000"/>
        <rFont val="Dialog.plain"/>
        <family val="1"/>
      </rPr>
      <t>  2140110</t>
    </r>
  </si>
  <si>
    <r>
      <rPr>
        <sz val="12"/>
        <color rgb="FF000000"/>
        <rFont val="Dialog.plain"/>
        <family val="1"/>
      </rPr>
      <t>  公路和运输安全</t>
    </r>
  </si>
  <si>
    <r>
      <rPr>
        <sz val="12"/>
        <color rgb="FF000000"/>
        <rFont val="Dialog.plain"/>
        <family val="1"/>
      </rPr>
      <t>  2140112</t>
    </r>
  </si>
  <si>
    <r>
      <rPr>
        <sz val="12"/>
        <color rgb="FF000000"/>
        <rFont val="Dialog.plain"/>
        <family val="1"/>
      </rPr>
      <t>  公路运输管理</t>
    </r>
  </si>
  <si>
    <r>
      <rPr>
        <sz val="12"/>
        <color rgb="FF000000"/>
        <rFont val="Dialog.plain"/>
        <family val="1"/>
      </rPr>
      <t>  2140136</t>
    </r>
  </si>
  <si>
    <r>
      <rPr>
        <sz val="12"/>
        <color rgb="FF000000"/>
        <rFont val="Dialog.plain"/>
        <family val="1"/>
      </rPr>
      <t>  水路运输管理支出</t>
    </r>
  </si>
  <si>
    <r>
      <rPr>
        <sz val="12"/>
        <color rgb="FF000000"/>
        <rFont val="Dialog.plain"/>
        <family val="1"/>
      </rPr>
      <t>  2140199</t>
    </r>
  </si>
  <si>
    <r>
      <rPr>
        <sz val="12"/>
        <color rgb="FF000000"/>
        <rFont val="Dialog.plain"/>
        <family val="1"/>
      </rPr>
      <t>  其他公路水路运输支出</t>
    </r>
  </si>
  <si>
    <r>
      <rPr>
        <sz val="12"/>
        <color rgb="FF000000"/>
        <rFont val="Dialog.plain"/>
        <family val="1"/>
      </rPr>
      <t> 21402</t>
    </r>
  </si>
  <si>
    <r>
      <rPr>
        <sz val="12"/>
        <color rgb="FF000000"/>
        <rFont val="Dialog.plain"/>
        <family val="1"/>
      </rPr>
      <t> 铁路运输</t>
    </r>
  </si>
  <si>
    <r>
      <rPr>
        <sz val="12"/>
        <color rgb="FF000000"/>
        <rFont val="Dialog.plain"/>
        <family val="1"/>
      </rPr>
      <t>  2140202</t>
    </r>
  </si>
  <si>
    <r>
      <rPr>
        <sz val="12"/>
        <color rgb="FF000000"/>
        <rFont val="Dialog.plain"/>
        <family val="1"/>
      </rPr>
      <t> 21499</t>
    </r>
  </si>
  <si>
    <r>
      <rPr>
        <sz val="12"/>
        <color rgb="FF000000"/>
        <rFont val="Dialog.plain"/>
        <family val="1"/>
      </rPr>
      <t> 其他交通运输支出</t>
    </r>
  </si>
  <si>
    <r>
      <rPr>
        <sz val="12"/>
        <color rgb="FF000000"/>
        <rFont val="Dialog.plain"/>
        <family val="1"/>
      </rPr>
      <t>  2149999</t>
    </r>
  </si>
  <si>
    <r>
      <rPr>
        <sz val="12"/>
        <color rgb="FF000000"/>
        <rFont val="Dialog.plain"/>
        <family val="1"/>
      </rPr>
      <t>  其他交通运输支出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</si>
  <si>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</si>
  <si>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</si>
  <si>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</si>
  <si>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</si>
  <si>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附件9</t>
  </si>
  <si>
    <t>重庆市南岸区交通局政府采购预算明细表</t>
  </si>
  <si>
    <t>教育收费收入预算</t>
  </si>
  <si>
    <t>货物类</t>
  </si>
  <si>
    <t>服务类</t>
  </si>
  <si>
    <t>工程类</t>
  </si>
  <si>
    <t>附件10</t>
  </si>
  <si>
    <t>部门整体支出绩效目标申报表</t>
  </si>
  <si>
    <t>预算年度:2022</t>
  </si>
  <si>
    <t>预算（单位）名称：重庆市南岸区交通局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</si>
  <si>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</si>
  <si>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</si>
  <si>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</si>
  <si>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</si>
  <si>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</si>
  <si>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</si>
  <si>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</si>
  <si>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由交通局总领各下属单位有序开展各项工作，包括全区道路规划、建设、养护、交通运输管理、港行码头管理、推进铁路建设征地拆迁等工作。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</si>
  <si>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</si>
  <si>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</si>
  <si>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</si>
  <si>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</si>
  <si>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</si>
  <si>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</si>
  <si>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</si>
  <si>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</si>
  <si>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</si>
  <si>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</si>
  <si>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道路养护里程</t>
  </si>
  <si>
    <t>=</t>
  </si>
  <si>
    <t>519</t>
  </si>
  <si>
    <t>公里</t>
  </si>
  <si>
    <t>10</t>
  </si>
  <si>
    <t>公路建设</t>
  </si>
  <si>
    <t>≥</t>
  </si>
  <si>
    <t>铁路建设征地拆迁投入</t>
  </si>
  <si>
    <t>2</t>
  </si>
  <si>
    <t>亿元</t>
  </si>
  <si>
    <t>治超查处冒装撒漏案件数</t>
  </si>
  <si>
    <t>件</t>
  </si>
  <si>
    <t>质量指标</t>
  </si>
  <si>
    <t>优化调整、新增公交线路</t>
  </si>
  <si>
    <t>条</t>
  </si>
  <si>
    <t>社会效应</t>
  </si>
  <si>
    <t>社会效益</t>
  </si>
  <si>
    <t>道路冲洗覆盖率</t>
  </si>
  <si>
    <t>90</t>
  </si>
  <si>
    <t>%</t>
  </si>
  <si>
    <t>农村公交覆盖率</t>
  </si>
  <si>
    <t>管理效率</t>
  </si>
  <si>
    <t>发现安全隐患整改率</t>
  </si>
  <si>
    <t>行政审批</t>
  </si>
  <si>
    <t>服务对象满意度</t>
  </si>
  <si>
    <t>群众满意度</t>
  </si>
  <si>
    <t>其他说明</t>
  </si>
  <si>
    <t/>
  </si>
  <si>
    <t>附件11</t>
  </si>
  <si>
    <t>项目绩效目标表</t>
  </si>
  <si>
    <t>(2022年度)</t>
  </si>
  <si>
    <t>填报单位：</t>
  </si>
  <si>
    <t>重庆市南岸区交通局</t>
  </si>
  <si>
    <t>项目名称</t>
  </si>
  <si>
    <t>50010821T000000037572-区铁建办日常运行维护专项</t>
  </si>
  <si>
    <t>项目负责人及联系电话</t>
  </si>
  <si>
    <t>李星星62980721</t>
  </si>
  <si>
    <t>主管部门</t>
  </si>
  <si>
    <t>实施单位</t>
  </si>
  <si>
    <t>501001-重庆市南岸区交通局（本级）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</si>
  <si>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</si>
  <si>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</si>
  <si>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</si>
  <si>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</si>
  <si>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</si>
  <si>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</si>
  <si>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按照全市统一部署，负责开展铁路枢纽东环线、渝湘高铁、渝万高铁等铁路建设正线用地的征收协调工作、负责铁路建设临时用地的租用补偿工作，负责铁路建设“三电”及管线迁改工作，牵头协调施工爆破作业补偿工作等，牵头协调区各单位完成铁路建设征地拆迁工作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</si>
  <si>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</si>
  <si>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</si>
  <si>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</si>
  <si>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</si>
  <si>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</si>
  <si>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</si>
  <si>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</si>
  <si>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渝湘高铁征地拆迁面积</t>
  </si>
  <si>
    <t>400</t>
  </si>
  <si>
    <t>亩</t>
  </si>
  <si>
    <t>8</t>
  </si>
  <si>
    <t>铁路东环线征地拆迁面积</t>
  </si>
  <si>
    <t>793</t>
  </si>
  <si>
    <t>成本指标</t>
  </si>
  <si>
    <t>临时租用国有土地成本</t>
  </si>
  <si>
    <t>≤</t>
  </si>
  <si>
    <t>68000</t>
  </si>
  <si>
    <t>元/亩</t>
  </si>
  <si>
    <t>临时租用集体土地成本</t>
  </si>
  <si>
    <t>70000</t>
  </si>
  <si>
    <t>三电及管线迁改数</t>
  </si>
  <si>
    <t>140</t>
  </si>
  <si>
    <t>处</t>
  </si>
  <si>
    <t>效益指标</t>
  </si>
  <si>
    <t>经济效益指标</t>
  </si>
  <si>
    <t>全年铁路建设征地拆迁投入资金量</t>
  </si>
  <si>
    <t>社会效益指标</t>
  </si>
  <si>
    <t>铁路东环线建设用地保障率</t>
  </si>
  <si>
    <t>100</t>
  </si>
  <si>
    <t>渝湘高铁建设用地保障率</t>
  </si>
  <si>
    <t>满意度指标</t>
  </si>
  <si>
    <t>服务对象满意度指标</t>
  </si>
  <si>
    <t>社会满意度</t>
  </si>
  <si>
    <t>20</t>
  </si>
  <si>
    <t>50010821T000000037573-治理超限超载车辆专项</t>
  </si>
  <si>
    <t>程杰62980755</t>
  </si>
  <si>
    <t>组建治超小队，联合交通执法大队，严格执行公路治超工作要求，开展24小时流动治超，确保辖区公路治超工作正常运行。</t>
  </si>
  <si>
    <t>治理超限超载冒装撒漏案件</t>
  </si>
  <si>
    <t>600</t>
  </si>
  <si>
    <t>13.3</t>
  </si>
  <si>
    <t>检查车次</t>
  </si>
  <si>
    <t>4000</t>
  </si>
  <si>
    <t>辆</t>
  </si>
  <si>
    <t>时效指标</t>
  </si>
  <si>
    <t>治超时间</t>
  </si>
  <si>
    <t>＝</t>
  </si>
  <si>
    <t>24</t>
  </si>
  <si>
    <t>小时/天</t>
  </si>
  <si>
    <t>13.4</t>
  </si>
  <si>
    <t>生态效益指标</t>
  </si>
  <si>
    <t>改善超限货车扬尘污染</t>
  </si>
  <si>
    <t>15</t>
  </si>
  <si>
    <t>治超范围</t>
  </si>
  <si>
    <t>40</t>
  </si>
  <si>
    <t>50010821T000000037577-交通综合管理专项</t>
  </si>
  <si>
    <t>加强文明交通建设和行政审批服务，规范驾培市场管理，加强对公路、水路等运输行业的管理，做好运输组织工作，统筹长途客运、协调城市公交发展，发展安全交通、绿色交通、智慧交通。</t>
  </si>
  <si>
    <t>60</t>
  </si>
  <si>
    <t>安全检查次数</t>
  </si>
  <si>
    <t>50</t>
  </si>
  <si>
    <t>次/年</t>
  </si>
  <si>
    <t>打击非法营运次数</t>
  </si>
  <si>
    <t>300</t>
  </si>
  <si>
    <t>公益广告投放</t>
  </si>
  <si>
    <t>150</t>
  </si>
  <si>
    <t>个</t>
  </si>
  <si>
    <t>调整优化公交线路</t>
  </si>
  <si>
    <t>50010822T000000132871-公路水路承灾体普查</t>
  </si>
  <si>
    <t>王晨光62980970</t>
  </si>
  <si>
    <t>按照市局要求的时间节点，形成“一库两图”及各类报告，完成普查工作。查明重点区域减灾能力，正确认识全区交通行业自然灾害综合风险水平，为有效开展自然灾害防治和应急管理工作、保障人民群众安全出行，提供权威的自然灾害风险信息和科学决策依据。</t>
  </si>
  <si>
    <t>数据采集点数量</t>
  </si>
  <si>
    <t>按时完成率</t>
  </si>
  <si>
    <t>普查能发现公水路隐患，为自然灾害防治和应急管理工作提供依据</t>
  </si>
  <si>
    <t>定性</t>
  </si>
  <si>
    <t>优</t>
  </si>
  <si>
    <t>普查能够避免灾害造成经济损失</t>
  </si>
  <si>
    <t>读者满意度指标</t>
  </si>
  <si>
    <t>一库两图达标率</t>
  </si>
  <si>
    <t>50010822T000002053256-农村公路建设</t>
  </si>
  <si>
    <t>胡东62980986</t>
  </si>
  <si>
    <t>按时完成20公里农村公路建设，完善农村道路布局，助推城乡融合发展，强化产城融合、交旅融合，方便居民出行。</t>
  </si>
  <si>
    <t>交竣工验收合格率</t>
  </si>
  <si>
    <t>18</t>
  </si>
  <si>
    <t>按时完工率</t>
  </si>
  <si>
    <t>公路建设里程</t>
  </si>
  <si>
    <t>方便群众出行</t>
  </si>
  <si>
    <t>11</t>
  </si>
  <si>
    <t>95</t>
  </si>
  <si>
    <t>一般公共预算拨款收入</t>
    <phoneticPr fontId="4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</si>
</sst>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sz val="10"/>
      <name val="方正仿宋_GBK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Times New Roman"/>
      <family val="1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10"/>
      <name val="方正仿宋_GBK"/>
      <family val="4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2" fillId="0" borderId="0"/>
    <xf numFmtId="0" fontId="22" fillId="0" borderId="0"/>
    <xf numFmtId="0" fontId="22" fillId="0" borderId="0"/>
  </cellStyleXfs>
  <cellXfs count="2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NumberFormat="1" applyFont="1" applyFill="1" applyAlignment="1" applyProtection="1">
      <alignment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176" fontId="8" fillId="2" borderId="5" xfId="1" applyNumberFormat="1" applyFont="1" applyFill="1" applyBorder="1" applyAlignment="1">
      <alignment horizontal="righ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176" fontId="8" fillId="0" borderId="5" xfId="1" applyNumberFormat="1" applyFont="1" applyBorder="1" applyAlignment="1">
      <alignment horizontal="right" vertical="center" wrapText="1"/>
    </xf>
    <xf numFmtId="176" fontId="8" fillId="0" borderId="5" xfId="1" applyNumberFormat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6" fillId="0" borderId="0" xfId="0" applyFont="1" applyBorder="1" applyAlignment="1">
      <alignment horizontal="left" vertical="center" wrapText="1"/>
    </xf>
    <xf numFmtId="0" fontId="19" fillId="0" borderId="5" xfId="3" applyNumberFormat="1" applyFont="1" applyFill="1" applyBorder="1" applyAlignment="1" applyProtection="1">
      <alignment horizontal="center" vertical="center" wrapText="1"/>
    </xf>
    <xf numFmtId="0" fontId="20" fillId="0" borderId="5" xfId="2" applyFont="1" applyFill="1" applyBorder="1" applyAlignment="1">
      <alignment horizontal="left" vertical="center"/>
    </xf>
    <xf numFmtId="4" fontId="21" fillId="0" borderId="3" xfId="0" applyNumberFormat="1" applyFont="1" applyFill="1" applyBorder="1" applyAlignment="1">
      <alignment horizontal="right" vertical="center"/>
    </xf>
    <xf numFmtId="0" fontId="0" fillId="0" borderId="5" xfId="0" applyBorder="1"/>
    <xf numFmtId="0" fontId="20" fillId="0" borderId="5" xfId="2" applyFont="1" applyFill="1" applyBorder="1" applyAlignment="1">
      <alignment horizontal="left" vertical="center" indent="2"/>
    </xf>
    <xf numFmtId="4" fontId="10" fillId="0" borderId="3" xfId="0" applyNumberFormat="1" applyFont="1" applyFill="1" applyBorder="1" applyAlignment="1">
      <alignment horizontal="right" vertical="center"/>
    </xf>
    <xf numFmtId="0" fontId="22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22" fillId="0" borderId="0" xfId="3" applyFill="1"/>
    <xf numFmtId="0" fontId="24" fillId="0" borderId="0" xfId="3" applyFont="1" applyFill="1" applyAlignment="1">
      <alignment horizontal="centerContinuous"/>
    </xf>
    <xf numFmtId="0" fontId="22" fillId="0" borderId="0" xfId="3" applyFill="1" applyAlignment="1">
      <alignment horizontal="centerContinuous"/>
    </xf>
    <xf numFmtId="0" fontId="22" fillId="0" borderId="0" xfId="3" applyAlignment="1">
      <alignment horizontal="centerContinuous"/>
    </xf>
    <xf numFmtId="0" fontId="24" fillId="0" borderId="0" xfId="3" applyNumberFormat="1" applyFont="1" applyFill="1" applyAlignment="1" applyProtection="1">
      <alignment horizontal="centerContinuous"/>
    </xf>
    <xf numFmtId="0" fontId="20" fillId="0" borderId="0" xfId="3" applyFont="1"/>
    <xf numFmtId="0" fontId="20" fillId="0" borderId="0" xfId="3" applyFont="1" applyFill="1"/>
    <xf numFmtId="0" fontId="20" fillId="0" borderId="0" xfId="3" applyFont="1" applyAlignment="1">
      <alignment horizontal="right"/>
    </xf>
    <xf numFmtId="0" fontId="19" fillId="0" borderId="6" xfId="3" applyNumberFormat="1" applyFont="1" applyFill="1" applyBorder="1" applyAlignment="1" applyProtection="1">
      <alignment horizontal="center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0" fillId="0" borderId="5" xfId="3" applyNumberFormat="1" applyFont="1" applyFill="1" applyBorder="1" applyAlignment="1" applyProtection="1">
      <alignment horizontal="right" vertical="center" wrapText="1"/>
    </xf>
    <xf numFmtId="0" fontId="27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4" fontId="28" fillId="0" borderId="3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22" fillId="0" borderId="5" xfId="3" applyFill="1" applyBorder="1"/>
    <xf numFmtId="0" fontId="22" fillId="0" borderId="5" xfId="3" applyBorder="1"/>
    <xf numFmtId="0" fontId="23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9" fillId="0" borderId="0" xfId="3" applyNumberFormat="1" applyFont="1" applyFill="1" applyAlignment="1" applyProtection="1">
      <alignment horizontal="centerContinuous"/>
    </xf>
    <xf numFmtId="0" fontId="19" fillId="0" borderId="5" xfId="3" applyNumberFormat="1" applyFont="1" applyFill="1" applyBorder="1" applyAlignment="1" applyProtection="1">
      <alignment horizontal="center" vertical="center"/>
    </xf>
    <xf numFmtId="0" fontId="19" fillId="0" borderId="7" xfId="3" applyFont="1" applyBorder="1" applyAlignment="1">
      <alignment horizontal="center" vertical="center" wrapText="1"/>
    </xf>
    <xf numFmtId="0" fontId="19" fillId="0" borderId="7" xfId="3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righ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vertical="center"/>
    </xf>
    <xf numFmtId="4" fontId="32" fillId="0" borderId="3" xfId="0" applyNumberFormat="1" applyFont="1" applyFill="1" applyBorder="1" applyAlignment="1">
      <alignment horizontal="right" vertical="center"/>
    </xf>
    <xf numFmtId="0" fontId="33" fillId="0" borderId="0" xfId="3" applyFont="1" applyFill="1" applyAlignment="1">
      <alignment horizontal="right"/>
    </xf>
    <xf numFmtId="0" fontId="20" fillId="0" borderId="14" xfId="3" applyNumberFormat="1" applyFont="1" applyFill="1" applyBorder="1" applyAlignment="1" applyProtection="1">
      <alignment horizontal="right"/>
    </xf>
    <xf numFmtId="0" fontId="34" fillId="0" borderId="0" xfId="3" applyFont="1" applyFill="1" applyAlignment="1">
      <alignment horizontal="right" vertical="center"/>
    </xf>
    <xf numFmtId="0" fontId="34" fillId="0" borderId="0" xfId="3" applyFont="1" applyFill="1" applyAlignment="1">
      <alignment vertical="center"/>
    </xf>
    <xf numFmtId="0" fontId="33" fillId="0" borderId="0" xfId="3" applyFont="1" applyAlignment="1">
      <alignment horizontal="right"/>
    </xf>
    <xf numFmtId="0" fontId="23" fillId="0" borderId="0" xfId="3" applyFont="1" applyFill="1" applyAlignment="1">
      <alignment horizontal="centerContinuous" vertical="center"/>
    </xf>
    <xf numFmtId="0" fontId="35" fillId="0" borderId="0" xfId="3" applyFont="1" applyFill="1" applyAlignment="1">
      <alignment horizontal="centerContinuous" vertical="center"/>
    </xf>
    <xf numFmtId="0" fontId="34" fillId="0" borderId="0" xfId="3" applyFont="1" applyFill="1" applyAlignment="1">
      <alignment horizontal="centerContinuous" vertical="center"/>
    </xf>
    <xf numFmtId="0" fontId="20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19" fillId="0" borderId="8" xfId="3" applyNumberFormat="1" applyFont="1" applyFill="1" applyBorder="1" applyAlignment="1" applyProtection="1">
      <alignment horizontal="center" vertical="center"/>
    </xf>
    <xf numFmtId="0" fontId="19" fillId="0" borderId="8" xfId="3" applyNumberFormat="1" applyFont="1" applyFill="1" applyBorder="1" applyAlignment="1" applyProtection="1">
      <alignment horizontal="centerContinuous" vertical="center" wrapText="1"/>
    </xf>
    <xf numFmtId="4" fontId="28" fillId="0" borderId="3" xfId="0" applyNumberFormat="1" applyFont="1" applyFill="1" applyBorder="1" applyAlignment="1">
      <alignment horizontal="right" vertical="center"/>
    </xf>
    <xf numFmtId="0" fontId="20" fillId="0" borderId="11" xfId="3" applyFont="1" applyBorder="1" applyAlignment="1">
      <alignment vertical="center"/>
    </xf>
    <xf numFmtId="0" fontId="20" fillId="0" borderId="11" xfId="3" applyFont="1" applyBorder="1" applyAlignment="1">
      <alignment horizontal="left" vertical="center"/>
    </xf>
    <xf numFmtId="4" fontId="20" fillId="0" borderId="7" xfId="3" applyNumberFormat="1" applyFont="1" applyFill="1" applyBorder="1" applyAlignment="1" applyProtection="1">
      <alignment horizontal="right" vertical="center" wrapText="1"/>
    </xf>
    <xf numFmtId="0" fontId="20" fillId="0" borderId="11" xfId="3" applyFont="1" applyFill="1" applyBorder="1" applyAlignment="1">
      <alignment vertical="center"/>
    </xf>
    <xf numFmtId="4" fontId="20" fillId="0" borderId="6" xfId="3" applyNumberFormat="1" applyFont="1" applyFill="1" applyBorder="1" applyAlignment="1" applyProtection="1">
      <alignment horizontal="right" vertical="center" wrapText="1"/>
    </xf>
    <xf numFmtId="0" fontId="20" fillId="0" borderId="5" xfId="3" applyFont="1" applyBorder="1"/>
    <xf numFmtId="4" fontId="20" fillId="0" borderId="5" xfId="3" applyNumberFormat="1" applyFont="1" applyFill="1" applyBorder="1" applyAlignment="1">
      <alignment horizontal="right" vertical="center" wrapText="1"/>
    </xf>
    <xf numFmtId="0" fontId="20" fillId="0" borderId="12" xfId="3" applyFont="1" applyBorder="1" applyAlignment="1">
      <alignment vertical="center" wrapText="1"/>
    </xf>
    <xf numFmtId="4" fontId="20" fillId="0" borderId="12" xfId="3" applyNumberFormat="1" applyFont="1" applyBorder="1" applyAlignment="1">
      <alignment vertical="center" wrapText="1"/>
    </xf>
    <xf numFmtId="0" fontId="20" fillId="0" borderId="5" xfId="3" applyFont="1" applyFill="1" applyBorder="1" applyAlignment="1">
      <alignment vertical="center" wrapText="1"/>
    </xf>
    <xf numFmtId="4" fontId="20" fillId="0" borderId="5" xfId="3" applyNumberFormat="1" applyFont="1" applyBorder="1" applyAlignment="1">
      <alignment vertical="center" wrapText="1"/>
    </xf>
    <xf numFmtId="0" fontId="20" fillId="0" borderId="5" xfId="3" applyNumberFormat="1" applyFont="1" applyFill="1" applyBorder="1" applyAlignment="1" applyProtection="1">
      <alignment horizontal="center" vertical="center"/>
    </xf>
    <xf numFmtId="4" fontId="20" fillId="0" borderId="6" xfId="3" applyNumberFormat="1" applyFont="1" applyFill="1" applyBorder="1" applyAlignment="1">
      <alignment horizontal="right" vertical="center" wrapText="1"/>
    </xf>
    <xf numFmtId="0" fontId="20" fillId="0" borderId="5" xfId="3" applyNumberFormat="1" applyFont="1" applyFill="1" applyBorder="1" applyAlignment="1" applyProtection="1">
      <alignment horizontal="center" vertical="center" wrapText="1"/>
    </xf>
    <xf numFmtId="0" fontId="20" fillId="0" borderId="12" xfId="3" applyFont="1" applyFill="1" applyBorder="1" applyAlignment="1">
      <alignment vertical="center" wrapText="1"/>
    </xf>
    <xf numFmtId="0" fontId="20" fillId="0" borderId="5" xfId="3" applyFont="1" applyFill="1" applyBorder="1" applyAlignment="1">
      <alignment horizontal="center" vertical="center"/>
    </xf>
    <xf numFmtId="4" fontId="20" fillId="0" borderId="8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0" fontId="23" fillId="0" borderId="0" xfId="3" applyFont="1" applyFill="1" applyAlignment="1">
      <alignment horizontal="centerContinuous"/>
    </xf>
    <xf numFmtId="0" fontId="36" fillId="0" borderId="0" xfId="3" applyFont="1" applyAlignment="1">
      <alignment horizontal="centerContinuous"/>
    </xf>
    <xf numFmtId="0" fontId="19" fillId="0" borderId="0" xfId="3" applyFont="1" applyFill="1" applyAlignment="1">
      <alignment horizontal="centerContinuous"/>
    </xf>
    <xf numFmtId="0" fontId="19" fillId="0" borderId="0" xfId="3" applyFont="1" applyAlignment="1">
      <alignment horizontal="centerContinuous"/>
    </xf>
    <xf numFmtId="0" fontId="19" fillId="0" borderId="0" xfId="3" applyFont="1" applyAlignment="1">
      <alignment horizontal="right"/>
    </xf>
    <xf numFmtId="0" fontId="19" fillId="0" borderId="7" xfId="3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38" fillId="0" borderId="0" xfId="3" applyFont="1" applyFill="1"/>
    <xf numFmtId="0" fontId="6" fillId="0" borderId="0" xfId="3" applyFont="1" applyAlignment="1">
      <alignment vertical="center"/>
    </xf>
    <xf numFmtId="0" fontId="36" fillId="0" borderId="0" xfId="3" applyFont="1" applyFill="1" applyAlignment="1">
      <alignment horizontal="centerContinuous"/>
    </xf>
    <xf numFmtId="0" fontId="34" fillId="0" borderId="0" xfId="3" applyFont="1"/>
    <xf numFmtId="0" fontId="19" fillId="0" borderId="7" xfId="3" applyNumberFormat="1" applyFont="1" applyFill="1" applyBorder="1" applyAlignment="1" applyProtection="1">
      <alignment horizontal="center" vertical="center" wrapText="1"/>
    </xf>
    <xf numFmtId="4" fontId="20" fillId="0" borderId="5" xfId="3" applyNumberFormat="1" applyFont="1" applyFill="1" applyBorder="1" applyAlignment="1" applyProtection="1"/>
    <xf numFmtId="4" fontId="20" fillId="0" borderId="11" xfId="3" applyNumberFormat="1" applyFont="1" applyFill="1" applyBorder="1" applyAlignment="1" applyProtection="1"/>
    <xf numFmtId="4" fontId="10" fillId="0" borderId="3" xfId="0" applyNumberFormat="1" applyFont="1" applyFill="1" applyBorder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horizontal="right" vertical="center"/>
    </xf>
    <xf numFmtId="49" fontId="23" fillId="0" borderId="0" xfId="3" applyNumberFormat="1" applyFont="1" applyFill="1" applyAlignment="1" applyProtection="1">
      <alignment horizontal="centerContinuous"/>
    </xf>
    <xf numFmtId="0" fontId="36" fillId="0" borderId="0" xfId="3" applyNumberFormat="1" applyFont="1" applyFill="1" applyAlignment="1" applyProtection="1">
      <alignment horizontal="centerContinuous"/>
    </xf>
    <xf numFmtId="0" fontId="20" fillId="0" borderId="0" xfId="3" applyFont="1" applyAlignment="1">
      <alignment horizontal="right" vertical="center"/>
    </xf>
    <xf numFmtId="0" fontId="20" fillId="0" borderId="0" xfId="3" applyNumberFormat="1" applyFont="1" applyFill="1" applyAlignment="1" applyProtection="1">
      <alignment horizontal="right"/>
    </xf>
    <xf numFmtId="4" fontId="21" fillId="0" borderId="3" xfId="0" applyNumberFormat="1" applyFont="1" applyFill="1" applyBorder="1" applyAlignment="1">
      <alignment horizontal="right" vertical="center" wrapText="1"/>
    </xf>
    <xf numFmtId="0" fontId="34" fillId="0" borderId="0" xfId="2" applyFont="1"/>
    <xf numFmtId="0" fontId="22" fillId="0" borderId="0" xfId="2" applyAlignment="1">
      <alignment wrapText="1"/>
    </xf>
    <xf numFmtId="0" fontId="22" fillId="0" borderId="0" xfId="2"/>
    <xf numFmtId="0" fontId="34" fillId="0" borderId="0" xfId="2" applyFont="1" applyAlignment="1">
      <alignment wrapText="1"/>
    </xf>
    <xf numFmtId="0" fontId="23" fillId="0" borderId="0" xfId="2" applyNumberFormat="1" applyFont="1" applyFill="1" applyAlignment="1" applyProtection="1">
      <alignment horizontal="centerContinuous"/>
    </xf>
    <xf numFmtId="0" fontId="34" fillId="0" borderId="0" xfId="2" applyFont="1" applyAlignment="1">
      <alignment horizontal="centerContinuous"/>
    </xf>
    <xf numFmtId="0" fontId="34" fillId="0" borderId="0" xfId="2" applyFont="1" applyFill="1" applyAlignment="1">
      <alignment wrapText="1"/>
    </xf>
    <xf numFmtId="0" fontId="20" fillId="0" borderId="0" xfId="2" applyFont="1" applyFill="1" applyAlignment="1">
      <alignment wrapText="1"/>
    </xf>
    <xf numFmtId="0" fontId="20" fillId="0" borderId="0" xfId="2" applyFont="1" applyAlignment="1">
      <alignment wrapText="1"/>
    </xf>
    <xf numFmtId="0" fontId="20" fillId="0" borderId="0" xfId="2" applyNumberFormat="1" applyFont="1" applyFill="1" applyAlignment="1" applyProtection="1">
      <alignment horizontal="right"/>
    </xf>
    <xf numFmtId="0" fontId="19" fillId="0" borderId="8" xfId="2" applyNumberFormat="1" applyFont="1" applyFill="1" applyBorder="1" applyAlignment="1" applyProtection="1">
      <alignment horizontal="center" vertical="center" wrapText="1"/>
    </xf>
    <xf numFmtId="0" fontId="20" fillId="0" borderId="8" xfId="2" applyFont="1" applyBorder="1" applyAlignment="1">
      <alignment horizontal="center" vertical="center"/>
    </xf>
    <xf numFmtId="4" fontId="20" fillId="0" borderId="7" xfId="2" applyNumberFormat="1" applyFont="1" applyFill="1" applyBorder="1" applyAlignment="1">
      <alignment horizontal="right" vertical="center" wrapText="1"/>
    </xf>
    <xf numFmtId="4" fontId="20" fillId="0" borderId="8" xfId="2" applyNumberFormat="1" applyFont="1" applyBorder="1" applyAlignment="1">
      <alignment horizontal="left" vertical="center"/>
    </xf>
    <xf numFmtId="4" fontId="20" fillId="0" borderId="8" xfId="2" applyNumberFormat="1" applyFont="1" applyBorder="1" applyAlignment="1">
      <alignment horizontal="right" vertical="center"/>
    </xf>
    <xf numFmtId="0" fontId="20" fillId="0" borderId="11" xfId="2" applyFont="1" applyFill="1" applyBorder="1" applyAlignment="1">
      <alignment horizontal="left" vertical="center"/>
    </xf>
    <xf numFmtId="4" fontId="20" fillId="0" borderId="5" xfId="2" applyNumberFormat="1" applyFont="1" applyBorder="1" applyAlignment="1">
      <alignment horizontal="right" vertical="center" wrapText="1"/>
    </xf>
    <xf numFmtId="0" fontId="20" fillId="0" borderId="11" xfId="2" applyFont="1" applyBorder="1" applyAlignment="1">
      <alignment horizontal="left" vertical="center"/>
    </xf>
    <xf numFmtId="4" fontId="20" fillId="0" borderId="5" xfId="2" applyNumberFormat="1" applyFont="1" applyFill="1" applyBorder="1" applyAlignment="1" applyProtection="1">
      <alignment horizontal="right" vertical="center" wrapText="1"/>
    </xf>
    <xf numFmtId="0" fontId="20" fillId="0" borderId="11" xfId="2" applyFont="1" applyBorder="1" applyAlignment="1">
      <alignment horizontal="left" vertical="center"/>
    </xf>
    <xf numFmtId="0" fontId="20" fillId="0" borderId="5" xfId="2" applyFont="1" applyBorder="1" applyAlignment="1">
      <alignment horizontal="center" vertical="center"/>
    </xf>
    <xf numFmtId="4" fontId="20" fillId="0" borderId="5" xfId="2" applyNumberFormat="1" applyFont="1" applyFill="1" applyBorder="1" applyAlignment="1">
      <alignment horizontal="left" vertical="center" wrapText="1"/>
    </xf>
    <xf numFmtId="4" fontId="20" fillId="0" borderId="6" xfId="2" applyNumberFormat="1" applyFont="1" applyFill="1" applyBorder="1" applyAlignment="1" applyProtection="1">
      <alignment horizontal="right" vertical="center" wrapText="1"/>
    </xf>
    <xf numFmtId="4" fontId="20" fillId="0" borderId="12" xfId="2" applyNumberFormat="1" applyFont="1" applyFill="1" applyBorder="1" applyAlignment="1">
      <alignment horizontal="left" vertical="center" wrapText="1"/>
    </xf>
    <xf numFmtId="4" fontId="20" fillId="0" borderId="8" xfId="2" applyNumberFormat="1" applyFont="1" applyFill="1" applyBorder="1" applyAlignment="1" applyProtection="1">
      <alignment horizontal="right" vertical="center" wrapText="1"/>
    </xf>
    <xf numFmtId="4" fontId="20" fillId="0" borderId="5" xfId="2" applyNumberFormat="1" applyFont="1" applyBorder="1" applyAlignment="1">
      <alignment horizontal="center" vertical="center"/>
    </xf>
    <xf numFmtId="4" fontId="20" fillId="0" borderId="5" xfId="2" applyNumberFormat="1" applyFont="1" applyFill="1" applyBorder="1" applyAlignment="1">
      <alignment horizontal="right" vertical="center" wrapText="1"/>
    </xf>
    <xf numFmtId="4" fontId="20" fillId="0" borderId="5" xfId="2" applyNumberFormat="1" applyFont="1" applyFill="1" applyBorder="1" applyAlignment="1" applyProtection="1">
      <alignment horizontal="right" vertical="center"/>
    </xf>
    <xf numFmtId="4" fontId="20" fillId="0" borderId="5" xfId="2" applyNumberFormat="1" applyFont="1" applyBorder="1" applyAlignment="1">
      <alignment horizontal="right" vertical="center"/>
    </xf>
    <xf numFmtId="4" fontId="20" fillId="0" borderId="5" xfId="2" applyNumberFormat="1" applyFont="1" applyFill="1" applyBorder="1" applyAlignment="1">
      <alignment horizontal="right" vertical="center"/>
    </xf>
    <xf numFmtId="4" fontId="20" fillId="0" borderId="5" xfId="2" applyNumberFormat="1" applyFont="1" applyFill="1" applyBorder="1" applyAlignment="1">
      <alignment horizontal="center" vertical="center"/>
    </xf>
    <xf numFmtId="0" fontId="22" fillId="0" borderId="17" xfId="2" applyBorder="1" applyAlignment="1">
      <alignment wrapText="1"/>
    </xf>
    <xf numFmtId="0" fontId="34" fillId="0" borderId="0" xfId="2" applyFont="1" applyFill="1"/>
    <xf numFmtId="0" fontId="0" fillId="0" borderId="0" xfId="0" applyAlignment="1">
      <alignment horizontal="center"/>
    </xf>
    <xf numFmtId="0" fontId="40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/>
    </xf>
    <xf numFmtId="0" fontId="41" fillId="0" borderId="5" xfId="0" applyFont="1" applyBorder="1"/>
    <xf numFmtId="0" fontId="41" fillId="3" borderId="5" xfId="0" applyFont="1" applyFill="1" applyBorder="1" applyAlignment="1">
      <alignment horizontal="center"/>
    </xf>
    <xf numFmtId="0" fontId="41" fillId="3" borderId="5" xfId="0" applyFont="1" applyFill="1" applyBorder="1"/>
    <xf numFmtId="0" fontId="39" fillId="0" borderId="0" xfId="0" applyFont="1" applyAlignment="1">
      <alignment horizontal="center"/>
    </xf>
    <xf numFmtId="0" fontId="19" fillId="0" borderId="5" xfId="2" applyNumberFormat="1" applyFont="1" applyFill="1" applyBorder="1" applyAlignment="1" applyProtection="1">
      <alignment horizontal="center" vertical="center" wrapText="1"/>
    </xf>
    <xf numFmtId="0" fontId="19" fillId="0" borderId="5" xfId="3" applyNumberFormat="1" applyFont="1" applyFill="1" applyBorder="1" applyAlignment="1" applyProtection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19" fillId="0" borderId="11" xfId="3" applyNumberFormat="1" applyFont="1" applyFill="1" applyBorder="1" applyAlignment="1" applyProtection="1">
      <alignment horizontal="center" vertical="center"/>
    </xf>
    <xf numFmtId="0" fontId="19" fillId="0" borderId="8" xfId="3" applyNumberFormat="1" applyFont="1" applyFill="1" applyBorder="1" applyAlignment="1" applyProtection="1">
      <alignment horizontal="center" vertical="center"/>
    </xf>
    <xf numFmtId="0" fontId="19" fillId="0" borderId="6" xfId="3" applyNumberFormat="1" applyFont="1" applyFill="1" applyBorder="1" applyAlignment="1" applyProtection="1">
      <alignment horizontal="center" vertical="center"/>
    </xf>
    <xf numFmtId="0" fontId="19" fillId="0" borderId="15" xfId="3" applyNumberFormat="1" applyFont="1" applyFill="1" applyBorder="1" applyAlignment="1" applyProtection="1">
      <alignment horizontal="center" vertical="center" wrapText="1"/>
    </xf>
    <xf numFmtId="0" fontId="19" fillId="0" borderId="6" xfId="3" applyNumberFormat="1" applyFont="1" applyFill="1" applyBorder="1" applyAlignment="1" applyProtection="1">
      <alignment horizontal="center" vertical="center" wrapText="1"/>
    </xf>
    <xf numFmtId="0" fontId="19" fillId="0" borderId="16" xfId="3" applyNumberFormat="1" applyFont="1" applyFill="1" applyBorder="1" applyAlignment="1" applyProtection="1">
      <alignment horizontal="center" vertical="center"/>
    </xf>
    <xf numFmtId="0" fontId="19" fillId="0" borderId="5" xfId="3" applyNumberFormat="1" applyFont="1" applyFill="1" applyBorder="1" applyAlignment="1" applyProtection="1">
      <alignment horizontal="center" vertical="center" wrapText="1"/>
    </xf>
    <xf numFmtId="0" fontId="19" fillId="0" borderId="11" xfId="3" applyNumberFormat="1" applyFont="1" applyFill="1" applyBorder="1" applyAlignment="1" applyProtection="1">
      <alignment horizontal="center" vertical="center" wrapText="1"/>
    </xf>
    <xf numFmtId="0" fontId="19" fillId="0" borderId="12" xfId="3" applyNumberFormat="1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center" vertical="center" wrapText="1"/>
    </xf>
    <xf numFmtId="0" fontId="23" fillId="0" borderId="0" xfId="3" applyNumberFormat="1" applyFont="1" applyFill="1" applyAlignment="1" applyProtection="1">
      <alignment horizontal="center"/>
    </xf>
    <xf numFmtId="0" fontId="25" fillId="0" borderId="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8" fillId="0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7" fillId="0" borderId="15" xfId="3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52" hidden="1" customWidth="1"/>
    <col min="2" max="2" width="15.375" style="152" customWidth="1"/>
    <col min="3" max="3" width="59.75" customWidth="1"/>
    <col min="4" max="4" width="13" style="152" customWidth="1"/>
    <col min="5" max="5" width="101.5" customWidth="1"/>
    <col min="6" max="6" width="29.25" customWidth="1"/>
    <col min="7" max="7" width="30.75" style="152" customWidth="1"/>
    <col min="8" max="8" width="28.5" style="152" customWidth="1"/>
    <col min="9" max="9" width="72.875" customWidth="1"/>
  </cols>
  <sheetData>
    <row r="2" spans="1:9" ht="24.75" customHeight="1">
      <c r="A2" s="158" t="s">
        <v>0</v>
      </c>
      <c r="B2" s="158"/>
      <c r="C2" s="158"/>
      <c r="D2" s="158"/>
      <c r="E2" s="158"/>
      <c r="F2" s="158"/>
      <c r="G2" s="158"/>
      <c r="H2" s="158"/>
      <c r="I2" s="158"/>
    </row>
    <row r="4" spans="1:9" ht="23.25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spans="1:9" ht="23.25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spans="1:9" ht="23.25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spans="1:9" ht="23.25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spans="1:9" ht="23.25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spans="1:9" ht="23.25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spans="1:9" ht="23.25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spans="1:9" ht="23.25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spans="1:9" ht="23.25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spans="1:9" ht="23.25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spans="1:9" ht="23.25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spans="1:9" ht="23.25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spans="1:9" ht="23.25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spans="1:9" ht="23.25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spans="1:9" ht="23.25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spans="1:9" ht="23.25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spans="1:9" ht="23.25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spans="1:9" ht="23.25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spans="1:9" ht="23.25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spans="1:9" ht="23.25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spans="1:9" ht="23.25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spans="1:9" ht="23.25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spans="1:9" ht="23.25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spans="1:9" ht="23.25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spans="1:9" ht="23.25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spans="1:9" ht="23.25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spans="1:9" ht="23.25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spans="1:9" ht="23.25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spans="1:9" ht="23.25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spans="1:9" ht="23.25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spans="1:9" ht="23.25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spans="1:9" ht="23.25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spans="1:9" ht="23.25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spans="1:9" ht="23.25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spans="1:9" ht="23.25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spans="1:9" ht="23.25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spans="1:9" ht="23.25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spans="1:9" ht="23.25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spans="1:9" ht="23.25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spans="1:9" ht="23.25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spans="1:9" ht="23.25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spans="1:9" ht="23.25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spans="1:9" ht="23.25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spans="1:9" ht="23.25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spans="1:9" ht="23.25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spans="1:9" ht="23.25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spans="1:9" ht="23.25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spans="1:9" ht="23.25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spans="1:9" ht="23.25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spans="1:9" ht="23.25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spans="1:9" ht="23.25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spans="1:9" ht="23.25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spans="1:9" ht="23.25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spans="1:9" ht="23.25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spans="1:9" ht="23.25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spans="1:9" ht="23.25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spans="1:9" ht="23.25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spans="1:9" ht="23.25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spans="1:9" ht="23.25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spans="1:9" ht="23.25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spans="1:9" ht="23.25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spans="1:9" ht="23.25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spans="1:9" ht="23.25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spans="1:9" ht="23.25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spans="1:9" ht="23.25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spans="1:9" ht="23.25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spans="1:9" ht="23.25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spans="1:9" ht="23.25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spans="1:9" ht="23.25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spans="1:9" ht="23.25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spans="1:9" ht="23.25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spans="1:9" ht="23.25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spans="1:9" ht="23.25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spans="1:9" ht="23.25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spans="1:9" ht="23.25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spans="1:9" ht="23.25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spans="1:9" ht="23.25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spans="1:9" ht="23.25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spans="1:9" ht="23.25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spans="1:9" ht="23.25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spans="1:9" ht="23.25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spans="1:9" ht="23.25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spans="1:9" ht="23.25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spans="1:9" ht="23.25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spans="1:9" ht="23.25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spans="1:9" ht="23.25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spans="1:9" ht="23.25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spans="1:9" ht="23.25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spans="1:9" ht="23.25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spans="1:9" ht="23.25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spans="1:9" ht="23.25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spans="1:9" ht="23.25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spans="1:9" ht="23.25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spans="1:9" ht="23.25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spans="1:9" ht="23.25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spans="1:9" ht="23.25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spans="1:9" ht="23.25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spans="1:9" ht="23.25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spans="1:9" ht="23.25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spans="1:9" ht="23.25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spans="1:9" ht="23.25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spans="1:9" ht="23.25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spans="1:9" ht="23.25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spans="1:9" ht="23.25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spans="1:9" ht="23.25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spans="1:9" ht="23.25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spans="1:9" ht="23.25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spans="1:9" ht="23.25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spans="1:9" ht="23.25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spans="1:9" ht="23.25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spans="1:9" ht="23.25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spans="1:9" ht="23.25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spans="1:9" ht="23.25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spans="1:9" ht="23.25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spans="1:9" ht="23.25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spans="1:9" ht="23.25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spans="1:9" ht="23.25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spans="1:9" ht="23.25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spans="1:9" ht="23.25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spans="1:9" ht="23.25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spans="1:9" ht="23.25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spans="1:9" ht="23.25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spans="1:9" ht="23.25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spans="1:9" ht="23.25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spans="1:9" ht="23.25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spans="1:9" ht="23.25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spans="1:9" ht="23.25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spans="1:9" ht="23.25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spans="1:9" ht="23.25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spans="1:9" ht="23.25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spans="1:9" ht="23.25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spans="1:9" ht="23.25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spans="1:9" ht="23.25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spans="1:9" ht="23.25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spans="1:9" ht="23.25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spans="1:9" ht="23.25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spans="1:9" ht="23.25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spans="1:9" ht="23.25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spans="1:9" ht="23.25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spans="1:9" ht="23.25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spans="1:9" ht="23.25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spans="1:9" ht="23.25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spans="1:9" ht="23.25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spans="1:9" ht="23.25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spans="1:9" ht="23.25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spans="1:9" ht="23.25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spans="1:9" ht="23.25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spans="1:9" ht="23.25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spans="1:9" ht="23.25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spans="1:9" ht="23.25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spans="1:9" ht="23.25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spans="1:9" ht="23.25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spans="1:9" ht="23.25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spans="1:9" ht="23.25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spans="1:9" ht="23.25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spans="1:9" ht="23.25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spans="1:9" ht="23.25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spans="1:9" ht="23.25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spans="1:9" ht="23.25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spans="1:9" ht="23.25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spans="1:9" ht="23.25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spans="1:9" ht="23.25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spans="1:9" ht="23.25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spans="1:9" ht="23.25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spans="1:9" ht="23.25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spans="1:9" ht="23.25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spans="1:9" ht="23.25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spans="1:9" ht="23.25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spans="1:9" ht="23.25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spans="1:9" ht="23.25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spans="1:9" ht="23.25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spans="1:9" ht="23.25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spans="1:9" ht="23.25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spans="1:9" ht="23.25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spans="1:9" ht="23.25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spans="1:9" ht="23.25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spans="1:9" ht="23.25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spans="1:9" ht="23.25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spans="1:9" ht="23.25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spans="1:9" ht="23.25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spans="1:9" ht="23.25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spans="1:9" ht="23.25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spans="1:9" ht="23.25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spans="1:9" ht="23.25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spans="1:9" ht="23.25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spans="1:9" ht="23.25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spans="1:9" ht="23.25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spans="1:9" ht="23.25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spans="1:9" ht="23.25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spans="1:9" ht="23.25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spans="1:9" ht="23.25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spans="1:9" ht="23.25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spans="1:9" ht="23.25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spans="1:9" ht="23.25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spans="1:9" ht="23.25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spans="1:9" ht="23.25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spans="1:9" ht="23.25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spans="1:9" ht="23.25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spans="1:9" ht="23.25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spans="1:9" ht="23.25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spans="1:9" ht="23.25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spans="1:9" ht="23.25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spans="1:9" ht="23.25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spans="1:9" ht="23.25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spans="1:9" ht="23.25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spans="1:9" ht="23.25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spans="1:9" ht="23.25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spans="1:9" ht="23.25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spans="1:9" ht="23.25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spans="1:9" ht="23.25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spans="1:9" ht="23.25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spans="1:9" ht="23.25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spans="1:9" ht="23.25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spans="1:9" ht="23.25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spans="1:9" ht="23.25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spans="1:9" ht="23.25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spans="1:9" ht="23.25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spans="1:9" ht="23.25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spans="1:9" ht="23.25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spans="1:9" ht="23.25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spans="1:9" ht="23.25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spans="1:9" ht="23.25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spans="1:9" ht="23.25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spans="1:9" ht="23.25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spans="1:9" ht="23.25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spans="1:9" ht="23.25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spans="1:9" ht="23.25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spans="1:9" ht="23.25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spans="1:9" ht="23.25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spans="1:9" ht="23.25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spans="1:9" ht="23.25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spans="1:9" ht="23.25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spans="1:9" ht="23.25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spans="1:9" ht="23.25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spans="1:9" ht="23.25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spans="1:9" ht="23.25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spans="1:9" ht="23.25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spans="1:9" ht="23.25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spans="1:9" ht="23.25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spans="1:9" ht="23.25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spans="1:9" ht="23.25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spans="1:9" ht="23.25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spans="1:9" ht="23.25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spans="1:9" ht="23.25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spans="1:9" ht="23.25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spans="1:9" ht="23.25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spans="1:9" ht="23.25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spans="1:9" ht="23.25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spans="1:9" ht="23.25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spans="1:9" ht="23.25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spans="1:9" ht="23.25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spans="1:9" ht="23.25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spans="1:9" ht="23.25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spans="1:9" ht="23.25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spans="1:9" ht="23.25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honeticPr fontId="4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22"/>
  <sheetViews>
    <sheetView showGridLines="0" showZeros="0" workbookViewId="0">
      <selection activeCell="D11" sqref="D11"/>
    </sheetView>
  </sheetViews>
  <sheetFormatPr defaultColWidth="6.875" defaultRowHeight="20.100000000000001" customHeight="1"/>
  <cols>
    <col min="1" max="1" width="22.875" style="120" customWidth="1"/>
    <col min="2" max="2" width="19" style="120" customWidth="1"/>
    <col min="3" max="3" width="20.5" style="120" customWidth="1"/>
    <col min="4" max="7" width="19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pans="1:7" s="119" customFormat="1" ht="20.100000000000001" customHeight="1">
      <c r="A1" s="27" t="s">
        <v>311</v>
      </c>
      <c r="B1" s="122"/>
      <c r="C1" s="122"/>
      <c r="D1" s="122"/>
      <c r="E1" s="122"/>
      <c r="F1" s="122"/>
      <c r="G1" s="122"/>
    </row>
    <row r="2" spans="1:7" s="119" customFormat="1" ht="38.25" customHeight="1">
      <c r="A2" s="123" t="s">
        <v>312</v>
      </c>
      <c r="B2" s="124"/>
      <c r="C2" s="124"/>
      <c r="D2" s="124"/>
      <c r="E2" s="124"/>
      <c r="F2" s="124"/>
      <c r="G2" s="124"/>
    </row>
    <row r="3" spans="1:7" s="119" customFormat="1" ht="20.100000000000001" customHeight="1">
      <c r="A3" s="125"/>
      <c r="B3" s="122"/>
      <c r="C3" s="122"/>
      <c r="D3" s="122"/>
      <c r="E3" s="122"/>
      <c r="F3" s="122"/>
      <c r="G3" s="122"/>
    </row>
    <row r="4" spans="1:7" s="119" customFormat="1" ht="20.100000000000001" customHeight="1">
      <c r="A4" s="126"/>
      <c r="B4" s="127"/>
      <c r="C4" s="127"/>
      <c r="D4" s="127"/>
      <c r="E4" s="127"/>
      <c r="F4" s="127"/>
      <c r="G4" s="128" t="s">
        <v>313</v>
      </c>
    </row>
    <row r="5" spans="1:7" s="119" customFormat="1" ht="20.100000000000001" customHeight="1">
      <c r="A5" s="159" t="s">
        <v>314</v>
      </c>
      <c r="B5" s="159"/>
      <c r="C5" s="159" t="s">
        <v>315</v>
      </c>
      <c r="D5" s="159"/>
      <c r="E5" s="159"/>
      <c r="F5" s="159"/>
      <c r="G5" s="159"/>
    </row>
    <row r="6" spans="1:7" s="119" customFormat="1" ht="45" customHeight="1">
      <c r="A6" s="129" t="s">
        <v>316</v>
      </c>
      <c r="B6" s="129" t="s">
        <v>317</v>
      </c>
      <c r="C6" s="129" t="s">
        <v>316</v>
      </c>
      <c r="D6" s="129" t="s">
        <v>318</v>
      </c>
      <c r="E6" s="129" t="s">
        <v>319</v>
      </c>
      <c r="F6" s="129" t="s">
        <v>320</v>
      </c>
      <c r="G6" s="129" t="s">
        <v>321</v>
      </c>
    </row>
    <row r="7" spans="1:7" s="119" customFormat="1" ht="20.100000000000001" customHeight="1">
      <c r="A7" s="130" t="s">
        <v>322</v>
      </c>
      <c r="B7" s="131">
        <f>SUM(B8:B13)</f>
        <v>4594.42</v>
      </c>
      <c r="C7" s="132" t="s">
        <v>323</v>
      </c>
      <c r="D7" s="133">
        <f>SUM(D8:D13)</f>
        <v>4594.62</v>
      </c>
      <c r="E7" s="133">
        <f>SUM(E8:E13)</f>
        <v>4489.62</v>
      </c>
      <c r="F7" s="133">
        <f>SUM(F8:F13)</f>
        <v>105</v>
      </c>
      <c r="G7" s="133"/>
    </row>
    <row r="8" spans="1:7" s="119" customFormat="1" ht="20.100000000000001" customHeight="1">
      <c r="A8" s="134" t="s">
        <v>324</v>
      </c>
      <c r="B8" s="77">
        <f>4500.09-10.67</f>
        <v>4489.42</v>
      </c>
      <c r="C8" s="50" t="s">
        <v>325</v>
      </c>
      <c r="D8" s="77">
        <v>58</v>
      </c>
      <c r="E8" s="77">
        <v>58</v>
      </c>
      <c r="F8" s="77"/>
      <c r="G8" s="135"/>
    </row>
    <row r="9" spans="1:7" s="119" customFormat="1" ht="20.100000000000001" customHeight="1">
      <c r="A9" s="134" t="s">
        <v>326</v>
      </c>
      <c r="B9" s="77">
        <v>105</v>
      </c>
      <c r="C9" s="50" t="s">
        <v>327</v>
      </c>
      <c r="D9" s="77">
        <v>274.69</v>
      </c>
      <c r="E9" s="77">
        <v>274.69</v>
      </c>
      <c r="F9" s="77"/>
      <c r="G9" s="135"/>
    </row>
    <row r="10" spans="1:7" s="119" customFormat="1" ht="20.100000000000001" customHeight="1">
      <c r="A10" s="136" t="s">
        <v>328</v>
      </c>
      <c r="B10" s="137"/>
      <c r="C10" s="50" t="s">
        <v>329</v>
      </c>
      <c r="D10" s="77">
        <v>73.25</v>
      </c>
      <c r="E10" s="77">
        <v>73.25</v>
      </c>
      <c r="F10" s="77"/>
      <c r="G10" s="135"/>
    </row>
    <row r="11" spans="1:7" s="119" customFormat="1" ht="20.100000000000001" customHeight="1">
      <c r="A11" s="138"/>
      <c r="B11" s="137"/>
      <c r="C11" s="50" t="s">
        <v>330</v>
      </c>
      <c r="D11" s="77">
        <v>105</v>
      </c>
      <c r="E11" s="77"/>
      <c r="F11" s="77">
        <v>105</v>
      </c>
      <c r="G11" s="135"/>
    </row>
    <row r="12" spans="1:7" s="119" customFormat="1" ht="20.100000000000001" customHeight="1">
      <c r="A12" s="138"/>
      <c r="B12" s="137"/>
      <c r="C12" s="50" t="s">
        <v>331</v>
      </c>
      <c r="D12" s="77">
        <f>4039.85-10.46</f>
        <v>4029.39</v>
      </c>
      <c r="E12" s="77">
        <v>4029.39</v>
      </c>
      <c r="F12" s="77"/>
      <c r="G12" s="135"/>
    </row>
    <row r="13" spans="1:7" s="119" customFormat="1" ht="20.100000000000001" customHeight="1">
      <c r="A13" s="138"/>
      <c r="B13" s="137"/>
      <c r="C13" s="50" t="s">
        <v>332</v>
      </c>
      <c r="D13" s="77">
        <v>54.29</v>
      </c>
      <c r="E13" s="77">
        <v>54.29</v>
      </c>
      <c r="F13" s="77"/>
      <c r="G13" s="135"/>
    </row>
    <row r="14" spans="1:7" s="119" customFormat="1" ht="20.100000000000001" customHeight="1">
      <c r="A14" s="139" t="s">
        <v>333</v>
      </c>
      <c r="B14" s="131"/>
      <c r="C14" s="140"/>
      <c r="D14" s="135"/>
      <c r="E14" s="135"/>
      <c r="F14" s="135"/>
      <c r="G14" s="135"/>
    </row>
    <row r="15" spans="1:7" s="119" customFormat="1" ht="20.100000000000001" customHeight="1">
      <c r="A15" s="136" t="s">
        <v>324</v>
      </c>
      <c r="B15" s="141"/>
      <c r="C15" s="142"/>
      <c r="D15" s="135"/>
      <c r="E15" s="135"/>
      <c r="F15" s="135"/>
      <c r="G15" s="135"/>
    </row>
    <row r="16" spans="1:7" s="119" customFormat="1" ht="20.100000000000001" customHeight="1">
      <c r="A16" s="136" t="s">
        <v>326</v>
      </c>
      <c r="B16" s="137"/>
      <c r="C16" s="142"/>
      <c r="D16" s="135"/>
      <c r="E16" s="135"/>
      <c r="F16" s="135"/>
      <c r="G16" s="135"/>
    </row>
    <row r="17" spans="1:13" s="119" customFormat="1" ht="20.100000000000001" customHeight="1">
      <c r="A17" s="134" t="s">
        <v>328</v>
      </c>
      <c r="B17" s="143"/>
      <c r="C17" s="142"/>
      <c r="D17" s="135"/>
      <c r="E17" s="135"/>
      <c r="F17" s="135"/>
      <c r="G17" s="135"/>
      <c r="M17" s="151"/>
    </row>
    <row r="18" spans="1:13" s="119" customFormat="1" ht="20.100000000000001" customHeight="1">
      <c r="A18" s="139"/>
      <c r="B18" s="144"/>
      <c r="C18" s="140"/>
      <c r="D18" s="145"/>
      <c r="E18" s="145"/>
      <c r="F18" s="145"/>
      <c r="G18" s="145"/>
    </row>
    <row r="19" spans="1:13" s="119" customFormat="1" ht="20.100000000000001" customHeight="1">
      <c r="A19" s="139"/>
      <c r="B19" s="144"/>
      <c r="C19" s="144" t="s">
        <v>334</v>
      </c>
      <c r="D19" s="146">
        <f>E19+F19+G19</f>
        <v>0</v>
      </c>
      <c r="E19" s="147"/>
      <c r="F19" s="147">
        <f>B9+B16-F7</f>
        <v>0</v>
      </c>
      <c r="G19" s="147">
        <f>B10+B17-G7</f>
        <v>0</v>
      </c>
    </row>
    <row r="20" spans="1:13" s="119" customFormat="1" ht="20.100000000000001" customHeight="1">
      <c r="A20" s="139"/>
      <c r="B20" s="144"/>
      <c r="C20" s="144"/>
      <c r="D20" s="147"/>
      <c r="E20" s="147"/>
      <c r="F20" s="147"/>
      <c r="G20" s="148"/>
    </row>
    <row r="21" spans="1:13" s="119" customFormat="1" ht="20.100000000000001" customHeight="1">
      <c r="A21" s="139" t="s">
        <v>335</v>
      </c>
      <c r="B21" s="149">
        <f>B7+B14</f>
        <v>4594.42</v>
      </c>
      <c r="C21" s="149" t="s">
        <v>336</v>
      </c>
      <c r="D21" s="147">
        <f>SUM(D7+D19)</f>
        <v>4594.62</v>
      </c>
      <c r="E21" s="147">
        <f>SUM(E7+E19)</f>
        <v>4489.62</v>
      </c>
      <c r="F21" s="147">
        <f>SUM(F7+F19)</f>
        <v>105</v>
      </c>
      <c r="G21" s="147">
        <f>SUM(G7+G19)</f>
        <v>0</v>
      </c>
    </row>
    <row r="22" spans="1:13" ht="20.100000000000001" customHeight="1">
      <c r="A22" s="150"/>
      <c r="B22" s="150"/>
      <c r="C22" s="150"/>
      <c r="D22" s="150"/>
      <c r="E22" s="150"/>
      <c r="F22" s="150"/>
    </row>
  </sheetData>
  <mergeCells count="2">
    <mergeCell ref="A5:B5"/>
    <mergeCell ref="C5:G5"/>
  </mergeCells>
  <phoneticPr fontId="46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60"/>
  <sheetViews>
    <sheetView showGridLines="0" showZeros="0" topLeftCell="A4" workbookViewId="0">
      <selection activeCell="C7" sqref="C7:E7"/>
    </sheetView>
  </sheetViews>
  <sheetFormatPr defaultColWidth="6.875" defaultRowHeight="12.75" customHeight="1"/>
  <cols>
    <col min="1" max="1" width="23.625" style="35" customWidth="1"/>
    <col min="2" max="2" width="44.625" style="35" customWidth="1"/>
    <col min="3" max="5" width="15.375" style="35" customWidth="1"/>
    <col min="6" max="255" width="6.875" style="35"/>
    <col min="256" max="256" width="23.625" style="35" customWidth="1"/>
    <col min="257" max="257" width="44.625" style="35" customWidth="1"/>
    <col min="258" max="258" width="16.5" style="35" customWidth="1"/>
    <col min="259" max="261" width="13.625" style="35" customWidth="1"/>
    <col min="262" max="511" width="6.875" style="35"/>
    <col min="512" max="512" width="23.625" style="35" customWidth="1"/>
    <col min="513" max="513" width="44.625" style="35" customWidth="1"/>
    <col min="514" max="514" width="16.5" style="35" customWidth="1"/>
    <col min="515" max="517" width="13.625" style="35" customWidth="1"/>
    <col min="518" max="767" width="6.875" style="35"/>
    <col min="768" max="768" width="23.625" style="35" customWidth="1"/>
    <col min="769" max="769" width="44.625" style="35" customWidth="1"/>
    <col min="770" max="770" width="16.5" style="35" customWidth="1"/>
    <col min="771" max="773" width="13.625" style="35" customWidth="1"/>
    <col min="774" max="1023" width="6.875" style="35"/>
    <col min="1024" max="1024" width="23.625" style="35" customWidth="1"/>
    <col min="1025" max="1025" width="44.625" style="35" customWidth="1"/>
    <col min="1026" max="1026" width="16.5" style="35" customWidth="1"/>
    <col min="1027" max="1029" width="13.625" style="35" customWidth="1"/>
    <col min="1030" max="1279" width="6.875" style="35"/>
    <col min="1280" max="1280" width="23.625" style="35" customWidth="1"/>
    <col min="1281" max="1281" width="44.625" style="35" customWidth="1"/>
    <col min="1282" max="1282" width="16.5" style="35" customWidth="1"/>
    <col min="1283" max="1285" width="13.625" style="35" customWidth="1"/>
    <col min="1286" max="1535" width="6.875" style="35"/>
    <col min="1536" max="1536" width="23.625" style="35" customWidth="1"/>
    <col min="1537" max="1537" width="44.625" style="35" customWidth="1"/>
    <col min="1538" max="1538" width="16.5" style="35" customWidth="1"/>
    <col min="1539" max="1541" width="13.625" style="35" customWidth="1"/>
    <col min="1542" max="1791" width="6.875" style="35"/>
    <col min="1792" max="1792" width="23.625" style="35" customWidth="1"/>
    <col min="1793" max="1793" width="44.625" style="35" customWidth="1"/>
    <col min="1794" max="1794" width="16.5" style="35" customWidth="1"/>
    <col min="1795" max="1797" width="13.625" style="35" customWidth="1"/>
    <col min="1798" max="2047" width="6.875" style="35"/>
    <col min="2048" max="2048" width="23.625" style="35" customWidth="1"/>
    <col min="2049" max="2049" width="44.625" style="35" customWidth="1"/>
    <col min="2050" max="2050" width="16.5" style="35" customWidth="1"/>
    <col min="2051" max="2053" width="13.625" style="35" customWidth="1"/>
    <col min="2054" max="2303" width="6.875" style="35"/>
    <col min="2304" max="2304" width="23.625" style="35" customWidth="1"/>
    <col min="2305" max="2305" width="44.625" style="35" customWidth="1"/>
    <col min="2306" max="2306" width="16.5" style="35" customWidth="1"/>
    <col min="2307" max="2309" width="13.625" style="35" customWidth="1"/>
    <col min="2310" max="2559" width="6.875" style="35"/>
    <col min="2560" max="2560" width="23.625" style="35" customWidth="1"/>
    <col min="2561" max="2561" width="44.625" style="35" customWidth="1"/>
    <col min="2562" max="2562" width="16.5" style="35" customWidth="1"/>
    <col min="2563" max="2565" width="13.625" style="35" customWidth="1"/>
    <col min="2566" max="2815" width="6.875" style="35"/>
    <col min="2816" max="2816" width="23.625" style="35" customWidth="1"/>
    <col min="2817" max="2817" width="44.625" style="35" customWidth="1"/>
    <col min="2818" max="2818" width="16.5" style="35" customWidth="1"/>
    <col min="2819" max="2821" width="13.625" style="35" customWidth="1"/>
    <col min="2822" max="3071" width="6.875" style="35"/>
    <col min="3072" max="3072" width="23.625" style="35" customWidth="1"/>
    <col min="3073" max="3073" width="44.625" style="35" customWidth="1"/>
    <col min="3074" max="3074" width="16.5" style="35" customWidth="1"/>
    <col min="3075" max="3077" width="13.625" style="35" customWidth="1"/>
    <col min="3078" max="3327" width="6.875" style="35"/>
    <col min="3328" max="3328" width="23.625" style="35" customWidth="1"/>
    <col min="3329" max="3329" width="44.625" style="35" customWidth="1"/>
    <col min="3330" max="3330" width="16.5" style="35" customWidth="1"/>
    <col min="3331" max="3333" width="13.625" style="35" customWidth="1"/>
    <col min="3334" max="3583" width="6.875" style="35"/>
    <col min="3584" max="3584" width="23.625" style="35" customWidth="1"/>
    <col min="3585" max="3585" width="44.625" style="35" customWidth="1"/>
    <col min="3586" max="3586" width="16.5" style="35" customWidth="1"/>
    <col min="3587" max="3589" width="13.625" style="35" customWidth="1"/>
    <col min="3590" max="3839" width="6.875" style="35"/>
    <col min="3840" max="3840" width="23.625" style="35" customWidth="1"/>
    <col min="3841" max="3841" width="44.625" style="35" customWidth="1"/>
    <col min="3842" max="3842" width="16.5" style="35" customWidth="1"/>
    <col min="3843" max="3845" width="13.625" style="35" customWidth="1"/>
    <col min="3846" max="4095" width="6.875" style="35"/>
    <col min="4096" max="4096" width="23.625" style="35" customWidth="1"/>
    <col min="4097" max="4097" width="44.625" style="35" customWidth="1"/>
    <col min="4098" max="4098" width="16.5" style="35" customWidth="1"/>
    <col min="4099" max="4101" width="13.625" style="35" customWidth="1"/>
    <col min="4102" max="4351" width="6.875" style="35"/>
    <col min="4352" max="4352" width="23.625" style="35" customWidth="1"/>
    <col min="4353" max="4353" width="44.625" style="35" customWidth="1"/>
    <col min="4354" max="4354" width="16.5" style="35" customWidth="1"/>
    <col min="4355" max="4357" width="13.625" style="35" customWidth="1"/>
    <col min="4358" max="4607" width="6.875" style="35"/>
    <col min="4608" max="4608" width="23.625" style="35" customWidth="1"/>
    <col min="4609" max="4609" width="44.625" style="35" customWidth="1"/>
    <col min="4610" max="4610" width="16.5" style="35" customWidth="1"/>
    <col min="4611" max="4613" width="13.625" style="35" customWidth="1"/>
    <col min="4614" max="4863" width="6.875" style="35"/>
    <col min="4864" max="4864" width="23.625" style="35" customWidth="1"/>
    <col min="4865" max="4865" width="44.625" style="35" customWidth="1"/>
    <col min="4866" max="4866" width="16.5" style="35" customWidth="1"/>
    <col min="4867" max="4869" width="13.625" style="35" customWidth="1"/>
    <col min="4870" max="5119" width="6.875" style="35"/>
    <col min="5120" max="5120" width="23.625" style="35" customWidth="1"/>
    <col min="5121" max="5121" width="44.625" style="35" customWidth="1"/>
    <col min="5122" max="5122" width="16.5" style="35" customWidth="1"/>
    <col min="5123" max="5125" width="13.625" style="35" customWidth="1"/>
    <col min="5126" max="5375" width="6.875" style="35"/>
    <col min="5376" max="5376" width="23.625" style="35" customWidth="1"/>
    <col min="5377" max="5377" width="44.625" style="35" customWidth="1"/>
    <col min="5378" max="5378" width="16.5" style="35" customWidth="1"/>
    <col min="5379" max="5381" width="13.625" style="35" customWidth="1"/>
    <col min="5382" max="5631" width="6.875" style="35"/>
    <col min="5632" max="5632" width="23.625" style="35" customWidth="1"/>
    <col min="5633" max="5633" width="44.625" style="35" customWidth="1"/>
    <col min="5634" max="5634" width="16.5" style="35" customWidth="1"/>
    <col min="5635" max="5637" width="13.625" style="35" customWidth="1"/>
    <col min="5638" max="5887" width="6.875" style="35"/>
    <col min="5888" max="5888" width="23.625" style="35" customWidth="1"/>
    <col min="5889" max="5889" width="44.625" style="35" customWidth="1"/>
    <col min="5890" max="5890" width="16.5" style="35" customWidth="1"/>
    <col min="5891" max="5893" width="13.625" style="35" customWidth="1"/>
    <col min="5894" max="6143" width="6.875" style="35"/>
    <col min="6144" max="6144" width="23.625" style="35" customWidth="1"/>
    <col min="6145" max="6145" width="44.625" style="35" customWidth="1"/>
    <col min="6146" max="6146" width="16.5" style="35" customWidth="1"/>
    <col min="6147" max="6149" width="13.625" style="35" customWidth="1"/>
    <col min="6150" max="6399" width="6.875" style="35"/>
    <col min="6400" max="6400" width="23.625" style="35" customWidth="1"/>
    <col min="6401" max="6401" width="44.625" style="35" customWidth="1"/>
    <col min="6402" max="6402" width="16.5" style="35" customWidth="1"/>
    <col min="6403" max="6405" width="13.625" style="35" customWidth="1"/>
    <col min="6406" max="6655" width="6.875" style="35"/>
    <col min="6656" max="6656" width="23.625" style="35" customWidth="1"/>
    <col min="6657" max="6657" width="44.625" style="35" customWidth="1"/>
    <col min="6658" max="6658" width="16.5" style="35" customWidth="1"/>
    <col min="6659" max="6661" width="13.625" style="35" customWidth="1"/>
    <col min="6662" max="6911" width="6.875" style="35"/>
    <col min="6912" max="6912" width="23.625" style="35" customWidth="1"/>
    <col min="6913" max="6913" width="44.625" style="35" customWidth="1"/>
    <col min="6914" max="6914" width="16.5" style="35" customWidth="1"/>
    <col min="6915" max="6917" width="13.625" style="35" customWidth="1"/>
    <col min="6918" max="7167" width="6.875" style="35"/>
    <col min="7168" max="7168" width="23.625" style="35" customWidth="1"/>
    <col min="7169" max="7169" width="44.625" style="35" customWidth="1"/>
    <col min="7170" max="7170" width="16.5" style="35" customWidth="1"/>
    <col min="7171" max="7173" width="13.625" style="35" customWidth="1"/>
    <col min="7174" max="7423" width="6.875" style="35"/>
    <col min="7424" max="7424" width="23.625" style="35" customWidth="1"/>
    <col min="7425" max="7425" width="44.625" style="35" customWidth="1"/>
    <col min="7426" max="7426" width="16.5" style="35" customWidth="1"/>
    <col min="7427" max="7429" width="13.625" style="35" customWidth="1"/>
    <col min="7430" max="7679" width="6.875" style="35"/>
    <col min="7680" max="7680" width="23.625" style="35" customWidth="1"/>
    <col min="7681" max="7681" width="44.625" style="35" customWidth="1"/>
    <col min="7682" max="7682" width="16.5" style="35" customWidth="1"/>
    <col min="7683" max="7685" width="13.625" style="35" customWidth="1"/>
    <col min="7686" max="7935" width="6.875" style="35"/>
    <col min="7936" max="7936" width="23.625" style="35" customWidth="1"/>
    <col min="7937" max="7937" width="44.625" style="35" customWidth="1"/>
    <col min="7938" max="7938" width="16.5" style="35" customWidth="1"/>
    <col min="7939" max="7941" width="13.625" style="35" customWidth="1"/>
    <col min="7942" max="8191" width="6.875" style="35"/>
    <col min="8192" max="8192" width="23.625" style="35" customWidth="1"/>
    <col min="8193" max="8193" width="44.625" style="35" customWidth="1"/>
    <col min="8194" max="8194" width="16.5" style="35" customWidth="1"/>
    <col min="8195" max="8197" width="13.625" style="35" customWidth="1"/>
    <col min="8198" max="8447" width="6.875" style="35"/>
    <col min="8448" max="8448" width="23.625" style="35" customWidth="1"/>
    <col min="8449" max="8449" width="44.625" style="35" customWidth="1"/>
    <col min="8450" max="8450" width="16.5" style="35" customWidth="1"/>
    <col min="8451" max="8453" width="13.625" style="35" customWidth="1"/>
    <col min="8454" max="8703" width="6.875" style="35"/>
    <col min="8704" max="8704" width="23.625" style="35" customWidth="1"/>
    <col min="8705" max="8705" width="44.625" style="35" customWidth="1"/>
    <col min="8706" max="8706" width="16.5" style="35" customWidth="1"/>
    <col min="8707" max="8709" width="13.625" style="35" customWidth="1"/>
    <col min="8710" max="8959" width="6.875" style="35"/>
    <col min="8960" max="8960" width="23.625" style="35" customWidth="1"/>
    <col min="8961" max="8961" width="44.625" style="35" customWidth="1"/>
    <col min="8962" max="8962" width="16.5" style="35" customWidth="1"/>
    <col min="8963" max="8965" width="13.625" style="35" customWidth="1"/>
    <col min="8966" max="9215" width="6.875" style="35"/>
    <col min="9216" max="9216" width="23.625" style="35" customWidth="1"/>
    <col min="9217" max="9217" width="44.625" style="35" customWidth="1"/>
    <col min="9218" max="9218" width="16.5" style="35" customWidth="1"/>
    <col min="9219" max="9221" width="13.625" style="35" customWidth="1"/>
    <col min="9222" max="9471" width="6.875" style="35"/>
    <col min="9472" max="9472" width="23.625" style="35" customWidth="1"/>
    <col min="9473" max="9473" width="44.625" style="35" customWidth="1"/>
    <col min="9474" max="9474" width="16.5" style="35" customWidth="1"/>
    <col min="9475" max="9477" width="13.625" style="35" customWidth="1"/>
    <col min="9478" max="9727" width="6.875" style="35"/>
    <col min="9728" max="9728" width="23.625" style="35" customWidth="1"/>
    <col min="9729" max="9729" width="44.625" style="35" customWidth="1"/>
    <col min="9730" max="9730" width="16.5" style="35" customWidth="1"/>
    <col min="9731" max="9733" width="13.625" style="35" customWidth="1"/>
    <col min="9734" max="9983" width="6.875" style="35"/>
    <col min="9984" max="9984" width="23.625" style="35" customWidth="1"/>
    <col min="9985" max="9985" width="44.625" style="35" customWidth="1"/>
    <col min="9986" max="9986" width="16.5" style="35" customWidth="1"/>
    <col min="9987" max="9989" width="13.625" style="35" customWidth="1"/>
    <col min="9990" max="10239" width="6.875" style="35"/>
    <col min="10240" max="10240" width="23.625" style="35" customWidth="1"/>
    <col min="10241" max="10241" width="44.625" style="35" customWidth="1"/>
    <col min="10242" max="10242" width="16.5" style="35" customWidth="1"/>
    <col min="10243" max="10245" width="13.625" style="35" customWidth="1"/>
    <col min="10246" max="10495" width="6.875" style="35"/>
    <col min="10496" max="10496" width="23.625" style="35" customWidth="1"/>
    <col min="10497" max="10497" width="44.625" style="35" customWidth="1"/>
    <col min="10498" max="10498" width="16.5" style="35" customWidth="1"/>
    <col min="10499" max="10501" width="13.625" style="35" customWidth="1"/>
    <col min="10502" max="10751" width="6.875" style="35"/>
    <col min="10752" max="10752" width="23.625" style="35" customWidth="1"/>
    <col min="10753" max="10753" width="44.625" style="35" customWidth="1"/>
    <col min="10754" max="10754" width="16.5" style="35" customWidth="1"/>
    <col min="10755" max="10757" width="13.625" style="35" customWidth="1"/>
    <col min="10758" max="11007" width="6.875" style="35"/>
    <col min="11008" max="11008" width="23.625" style="35" customWidth="1"/>
    <col min="11009" max="11009" width="44.625" style="35" customWidth="1"/>
    <col min="11010" max="11010" width="16.5" style="35" customWidth="1"/>
    <col min="11011" max="11013" width="13.625" style="35" customWidth="1"/>
    <col min="11014" max="11263" width="6.875" style="35"/>
    <col min="11264" max="11264" width="23.625" style="35" customWidth="1"/>
    <col min="11265" max="11265" width="44.625" style="35" customWidth="1"/>
    <col min="11266" max="11266" width="16.5" style="35" customWidth="1"/>
    <col min="11267" max="11269" width="13.625" style="35" customWidth="1"/>
    <col min="11270" max="11519" width="6.875" style="35"/>
    <col min="11520" max="11520" width="23.625" style="35" customWidth="1"/>
    <col min="11521" max="11521" width="44.625" style="35" customWidth="1"/>
    <col min="11522" max="11522" width="16.5" style="35" customWidth="1"/>
    <col min="11523" max="11525" width="13.625" style="35" customWidth="1"/>
    <col min="11526" max="11775" width="6.875" style="35"/>
    <col min="11776" max="11776" width="23.625" style="35" customWidth="1"/>
    <col min="11777" max="11777" width="44.625" style="35" customWidth="1"/>
    <col min="11778" max="11778" width="16.5" style="35" customWidth="1"/>
    <col min="11779" max="11781" width="13.625" style="35" customWidth="1"/>
    <col min="11782" max="12031" width="6.875" style="35"/>
    <col min="12032" max="12032" width="23.625" style="35" customWidth="1"/>
    <col min="12033" max="12033" width="44.625" style="35" customWidth="1"/>
    <col min="12034" max="12034" width="16.5" style="35" customWidth="1"/>
    <col min="12035" max="12037" width="13.625" style="35" customWidth="1"/>
    <col min="12038" max="12287" width="6.875" style="35"/>
    <col min="12288" max="12288" width="23.625" style="35" customWidth="1"/>
    <col min="12289" max="12289" width="44.625" style="35" customWidth="1"/>
    <col min="12290" max="12290" width="16.5" style="35" customWidth="1"/>
    <col min="12291" max="12293" width="13.625" style="35" customWidth="1"/>
    <col min="12294" max="12543" width="6.875" style="35"/>
    <col min="12544" max="12544" width="23.625" style="35" customWidth="1"/>
    <col min="12545" max="12545" width="44.625" style="35" customWidth="1"/>
    <col min="12546" max="12546" width="16.5" style="35" customWidth="1"/>
    <col min="12547" max="12549" width="13.625" style="35" customWidth="1"/>
    <col min="12550" max="12799" width="6.875" style="35"/>
    <col min="12800" max="12800" width="23.625" style="35" customWidth="1"/>
    <col min="12801" max="12801" width="44.625" style="35" customWidth="1"/>
    <col min="12802" max="12802" width="16.5" style="35" customWidth="1"/>
    <col min="12803" max="12805" width="13.625" style="35" customWidth="1"/>
    <col min="12806" max="13055" width="6.875" style="35"/>
    <col min="13056" max="13056" width="23.625" style="35" customWidth="1"/>
    <col min="13057" max="13057" width="44.625" style="35" customWidth="1"/>
    <col min="13058" max="13058" width="16.5" style="35" customWidth="1"/>
    <col min="13059" max="13061" width="13.625" style="35" customWidth="1"/>
    <col min="13062" max="13311" width="6.875" style="35"/>
    <col min="13312" max="13312" width="23.625" style="35" customWidth="1"/>
    <col min="13313" max="13313" width="44.625" style="35" customWidth="1"/>
    <col min="13314" max="13314" width="16.5" style="35" customWidth="1"/>
    <col min="13315" max="13317" width="13.625" style="35" customWidth="1"/>
    <col min="13318" max="13567" width="6.875" style="35"/>
    <col min="13568" max="13568" width="23.625" style="35" customWidth="1"/>
    <col min="13569" max="13569" width="44.625" style="35" customWidth="1"/>
    <col min="13570" max="13570" width="16.5" style="35" customWidth="1"/>
    <col min="13571" max="13573" width="13.625" style="35" customWidth="1"/>
    <col min="13574" max="13823" width="6.875" style="35"/>
    <col min="13824" max="13824" width="23.625" style="35" customWidth="1"/>
    <col min="13825" max="13825" width="44.625" style="35" customWidth="1"/>
    <col min="13826" max="13826" width="16.5" style="35" customWidth="1"/>
    <col min="13827" max="13829" width="13.625" style="35" customWidth="1"/>
    <col min="13830" max="14079" width="6.875" style="35"/>
    <col min="14080" max="14080" width="23.625" style="35" customWidth="1"/>
    <col min="14081" max="14081" width="44.625" style="35" customWidth="1"/>
    <col min="14082" max="14082" width="16.5" style="35" customWidth="1"/>
    <col min="14083" max="14085" width="13.625" style="35" customWidth="1"/>
    <col min="14086" max="14335" width="6.875" style="35"/>
    <col min="14336" max="14336" width="23.625" style="35" customWidth="1"/>
    <col min="14337" max="14337" width="44.625" style="35" customWidth="1"/>
    <col min="14338" max="14338" width="16.5" style="35" customWidth="1"/>
    <col min="14339" max="14341" width="13.625" style="35" customWidth="1"/>
    <col min="14342" max="14591" width="6.875" style="35"/>
    <col min="14592" max="14592" width="23.625" style="35" customWidth="1"/>
    <col min="14593" max="14593" width="44.625" style="35" customWidth="1"/>
    <col min="14594" max="14594" width="16.5" style="35" customWidth="1"/>
    <col min="14595" max="14597" width="13.625" style="35" customWidth="1"/>
    <col min="14598" max="14847" width="6.875" style="35"/>
    <col min="14848" max="14848" width="23.625" style="35" customWidth="1"/>
    <col min="14849" max="14849" width="44.625" style="35" customWidth="1"/>
    <col min="14850" max="14850" width="16.5" style="35" customWidth="1"/>
    <col min="14851" max="14853" width="13.625" style="35" customWidth="1"/>
    <col min="14854" max="15103" width="6.875" style="35"/>
    <col min="15104" max="15104" width="23.625" style="35" customWidth="1"/>
    <col min="15105" max="15105" width="44.625" style="35" customWidth="1"/>
    <col min="15106" max="15106" width="16.5" style="35" customWidth="1"/>
    <col min="15107" max="15109" width="13.625" style="35" customWidth="1"/>
    <col min="15110" max="15359" width="6.875" style="35"/>
    <col min="15360" max="15360" width="23.625" style="35" customWidth="1"/>
    <col min="15361" max="15361" width="44.625" style="35" customWidth="1"/>
    <col min="15362" max="15362" width="16.5" style="35" customWidth="1"/>
    <col min="15363" max="15365" width="13.625" style="35" customWidth="1"/>
    <col min="15366" max="15615" width="6.875" style="35"/>
    <col min="15616" max="15616" width="23.625" style="35" customWidth="1"/>
    <col min="15617" max="15617" width="44.625" style="35" customWidth="1"/>
    <col min="15618" max="15618" width="16.5" style="35" customWidth="1"/>
    <col min="15619" max="15621" width="13.625" style="35" customWidth="1"/>
    <col min="15622" max="15871" width="6.875" style="35"/>
    <col min="15872" max="15872" width="23.625" style="35" customWidth="1"/>
    <col min="15873" max="15873" width="44.625" style="35" customWidth="1"/>
    <col min="15874" max="15874" width="16.5" style="35" customWidth="1"/>
    <col min="15875" max="15877" width="13.625" style="35" customWidth="1"/>
    <col min="15878" max="16127" width="6.875" style="35"/>
    <col min="16128" max="16128" width="23.625" style="35" customWidth="1"/>
    <col min="16129" max="16129" width="44.625" style="35" customWidth="1"/>
    <col min="16130" max="16130" width="16.5" style="35" customWidth="1"/>
    <col min="16131" max="16133" width="13.625" style="35" customWidth="1"/>
    <col min="16134" max="16384" width="6.875" style="35"/>
  </cols>
  <sheetData>
    <row r="1" spans="1:5" ht="20.100000000000001" customHeight="1">
      <c r="A1" s="36" t="s">
        <v>337</v>
      </c>
    </row>
    <row r="2" spans="1:5" ht="36" customHeight="1">
      <c r="A2" s="114" t="s">
        <v>338</v>
      </c>
      <c r="B2" s="97"/>
      <c r="C2" s="97"/>
      <c r="D2" s="97"/>
      <c r="E2" s="97"/>
    </row>
    <row r="3" spans="1:5" ht="20.100000000000001" customHeight="1">
      <c r="A3" s="106"/>
      <c r="B3" s="97"/>
      <c r="C3" s="97"/>
      <c r="D3" s="97"/>
      <c r="E3" s="97"/>
    </row>
    <row r="4" spans="1:5" ht="20.100000000000001" customHeight="1">
      <c r="A4" s="43"/>
      <c r="B4" s="42"/>
      <c r="C4" s="42"/>
      <c r="D4" s="42"/>
      <c r="E4" s="117" t="s">
        <v>313</v>
      </c>
    </row>
    <row r="5" spans="1:5" ht="20.100000000000001" customHeight="1">
      <c r="A5" s="160" t="s">
        <v>339</v>
      </c>
      <c r="B5" s="160"/>
      <c r="C5" s="160" t="s">
        <v>340</v>
      </c>
      <c r="D5" s="160"/>
      <c r="E5" s="160"/>
    </row>
    <row r="6" spans="1:5" ht="20.100000000000001" customHeight="1">
      <c r="A6" s="75" t="s">
        <v>341</v>
      </c>
      <c r="B6" s="75" t="s">
        <v>342</v>
      </c>
      <c r="C6" s="75" t="s">
        <v>343</v>
      </c>
      <c r="D6" s="75" t="s">
        <v>344</v>
      </c>
      <c r="E6" s="75" t="s">
        <v>345</v>
      </c>
    </row>
    <row r="7" spans="1:5" ht="20.100000000000001" customHeight="1">
      <c r="A7" s="161" t="s">
        <v>318</v>
      </c>
      <c r="B7" s="161"/>
      <c r="C7" s="118">
        <f>C8+C11+C19+C27+C41</f>
        <v>4489.62</v>
      </c>
      <c r="D7" s="118">
        <f>D8+D11+D19+D27+D41</f>
        <v>1559.65</v>
      </c>
      <c r="E7" s="118">
        <f>E8+E11+E19+E27+E41</f>
        <v>2929.97</v>
      </c>
    </row>
    <row r="8" spans="1:5" ht="20.100000000000001" customHeight="1">
      <c r="A8" s="102" t="s">
        <v>346</v>
      </c>
      <c r="B8" s="103" t="s">
        <v>325</v>
      </c>
      <c r="C8" s="16">
        <v>58</v>
      </c>
      <c r="D8" s="16"/>
      <c r="E8" s="16">
        <v>58</v>
      </c>
    </row>
    <row r="9" spans="1:5" ht="20.100000000000001" customHeight="1">
      <c r="A9" s="102" t="s">
        <v>347</v>
      </c>
      <c r="B9" s="103" t="s">
        <v>348</v>
      </c>
      <c r="C9" s="16">
        <v>58</v>
      </c>
      <c r="D9" s="16"/>
      <c r="E9" s="16">
        <v>58</v>
      </c>
    </row>
    <row r="10" spans="1:5" ht="20.100000000000001" customHeight="1">
      <c r="A10" s="102" t="s">
        <v>349</v>
      </c>
      <c r="B10" s="103" t="s">
        <v>350</v>
      </c>
      <c r="C10" s="16">
        <v>58</v>
      </c>
      <c r="D10" s="16"/>
      <c r="E10" s="16">
        <v>58</v>
      </c>
    </row>
    <row r="11" spans="1:5" ht="20.100000000000001" customHeight="1">
      <c r="A11" s="102" t="s">
        <v>351</v>
      </c>
      <c r="B11" s="103" t="s">
        <v>327</v>
      </c>
      <c r="C11" s="16">
        <v>274.69</v>
      </c>
      <c r="D11" s="16">
        <v>274.69</v>
      </c>
      <c r="E11" s="16"/>
    </row>
    <row r="12" spans="1:5" ht="20.100000000000001" customHeight="1">
      <c r="A12" s="102" t="s">
        <v>352</v>
      </c>
      <c r="B12" s="103" t="s">
        <v>353</v>
      </c>
      <c r="C12" s="16">
        <v>274.04000000000002</v>
      </c>
      <c r="D12" s="16">
        <v>274.04000000000002</v>
      </c>
      <c r="E12" s="16"/>
    </row>
    <row r="13" spans="1:5" ht="20.100000000000001" customHeight="1">
      <c r="A13" s="102" t="s">
        <v>354</v>
      </c>
      <c r="B13" s="103" t="s">
        <v>355</v>
      </c>
      <c r="C13" s="16">
        <v>98.47</v>
      </c>
      <c r="D13" s="16">
        <v>98.47</v>
      </c>
      <c r="E13" s="16"/>
    </row>
    <row r="14" spans="1:5" ht="20.100000000000001" customHeight="1">
      <c r="A14" s="102" t="s">
        <v>356</v>
      </c>
      <c r="B14" s="103" t="s">
        <v>357</v>
      </c>
      <c r="C14" s="16">
        <v>66.98</v>
      </c>
      <c r="D14" s="16">
        <v>66.98</v>
      </c>
      <c r="E14" s="16"/>
    </row>
    <row r="15" spans="1:5" ht="20.100000000000001" customHeight="1">
      <c r="A15" s="102" t="s">
        <v>358</v>
      </c>
      <c r="B15" s="103" t="s">
        <v>359</v>
      </c>
      <c r="C15" s="16">
        <v>72.39</v>
      </c>
      <c r="D15" s="16">
        <v>72.39</v>
      </c>
      <c r="E15" s="16"/>
    </row>
    <row r="16" spans="1:5" ht="20.100000000000001" customHeight="1">
      <c r="A16" s="102" t="s">
        <v>360</v>
      </c>
      <c r="B16" s="103" t="s">
        <v>361</v>
      </c>
      <c r="C16" s="16">
        <v>36.200000000000003</v>
      </c>
      <c r="D16" s="16">
        <v>36.200000000000003</v>
      </c>
      <c r="E16" s="16"/>
    </row>
    <row r="17" spans="1:5" ht="20.100000000000001" customHeight="1">
      <c r="A17" s="102" t="s">
        <v>362</v>
      </c>
      <c r="B17" s="103" t="s">
        <v>363</v>
      </c>
      <c r="C17" s="16">
        <v>0.65</v>
      </c>
      <c r="D17" s="16">
        <v>0.65</v>
      </c>
      <c r="E17" s="16"/>
    </row>
    <row r="18" spans="1:5" ht="20.100000000000001" customHeight="1">
      <c r="A18" s="102" t="s">
        <v>364</v>
      </c>
      <c r="B18" s="103" t="s">
        <v>365</v>
      </c>
      <c r="C18" s="16">
        <v>0.65</v>
      </c>
      <c r="D18" s="16">
        <v>0.65</v>
      </c>
      <c r="E18" s="16"/>
    </row>
    <row r="19" spans="1:5" ht="20.100000000000001" customHeight="1">
      <c r="A19" s="102" t="s">
        <v>366</v>
      </c>
      <c r="B19" s="103" t="s">
        <v>329</v>
      </c>
      <c r="C19" s="16">
        <v>73.25</v>
      </c>
      <c r="D19" s="16">
        <v>73.25</v>
      </c>
      <c r="E19" s="16"/>
    </row>
    <row r="20" spans="1:5" ht="20.100000000000001" customHeight="1">
      <c r="A20" s="102" t="s">
        <v>367</v>
      </c>
      <c r="B20" s="103" t="s">
        <v>368</v>
      </c>
      <c r="C20" s="16">
        <v>71.89</v>
      </c>
      <c r="D20" s="16">
        <v>71.89</v>
      </c>
      <c r="E20" s="16"/>
    </row>
    <row r="21" spans="1:5" ht="20.100000000000001" customHeight="1">
      <c r="A21" s="102" t="s">
        <v>369</v>
      </c>
      <c r="B21" s="103" t="s">
        <v>370</v>
      </c>
      <c r="C21" s="16">
        <v>35.51</v>
      </c>
      <c r="D21" s="16">
        <v>35.51</v>
      </c>
      <c r="E21" s="16"/>
    </row>
    <row r="22" spans="1:5" ht="20.100000000000001" customHeight="1">
      <c r="A22" s="102" t="s">
        <v>371</v>
      </c>
      <c r="B22" s="103" t="s">
        <v>372</v>
      </c>
      <c r="C22" s="16">
        <v>15.19</v>
      </c>
      <c r="D22" s="16">
        <v>15.19</v>
      </c>
      <c r="E22" s="16"/>
    </row>
    <row r="23" spans="1:5" ht="20.100000000000001" customHeight="1">
      <c r="A23" s="102" t="s">
        <v>373</v>
      </c>
      <c r="B23" s="103" t="s">
        <v>374</v>
      </c>
      <c r="C23" s="16">
        <v>6.24</v>
      </c>
      <c r="D23" s="16">
        <v>6.24</v>
      </c>
      <c r="E23" s="16"/>
    </row>
    <row r="24" spans="1:5" ht="20.100000000000001" customHeight="1">
      <c r="A24" s="102" t="s">
        <v>375</v>
      </c>
      <c r="B24" s="103" t="s">
        <v>376</v>
      </c>
      <c r="C24" s="16">
        <v>14.96</v>
      </c>
      <c r="D24" s="16">
        <v>14.96</v>
      </c>
      <c r="E24" s="16"/>
    </row>
    <row r="25" spans="1:5" ht="20.100000000000001" customHeight="1">
      <c r="A25" s="102" t="s">
        <v>377</v>
      </c>
      <c r="B25" s="103" t="s">
        <v>378</v>
      </c>
      <c r="C25" s="16">
        <v>1.36</v>
      </c>
      <c r="D25" s="16">
        <v>1.36</v>
      </c>
      <c r="E25" s="16"/>
    </row>
    <row r="26" spans="1:5" ht="20.100000000000001" customHeight="1">
      <c r="A26" s="102" t="s">
        <v>379</v>
      </c>
      <c r="B26" s="103" t="s">
        <v>380</v>
      </c>
      <c r="C26" s="16">
        <v>1.36</v>
      </c>
      <c r="D26" s="16">
        <v>1.36</v>
      </c>
      <c r="E26" s="16"/>
    </row>
    <row r="27" spans="1:5" ht="20.100000000000001" customHeight="1">
      <c r="A27" s="102" t="s">
        <v>381</v>
      </c>
      <c r="B27" s="103" t="s">
        <v>331</v>
      </c>
      <c r="C27" s="16">
        <f>C28+C37+C39</f>
        <v>4029.39</v>
      </c>
      <c r="D27" s="16">
        <f>D28+D37+D39</f>
        <v>1157.42</v>
      </c>
      <c r="E27" s="16">
        <f>E28+E37+E39</f>
        <v>2871.97</v>
      </c>
    </row>
    <row r="28" spans="1:5" ht="20.100000000000001" customHeight="1">
      <c r="A28" s="102" t="s">
        <v>382</v>
      </c>
      <c r="B28" s="103" t="s">
        <v>383</v>
      </c>
      <c r="C28" s="16">
        <f>SUM(C29:C36)</f>
        <v>3953.79</v>
      </c>
      <c r="D28" s="16">
        <f>SUM(D29:D36)</f>
        <v>1157.42</v>
      </c>
      <c r="E28" s="16">
        <f>SUM(E29:E36)</f>
        <v>2796.37</v>
      </c>
    </row>
    <row r="29" spans="1:5" ht="20.100000000000001" customHeight="1">
      <c r="A29" s="102" t="s">
        <v>384</v>
      </c>
      <c r="B29" s="103" t="s">
        <v>385</v>
      </c>
      <c r="C29" s="16">
        <f>844.46-10.46</f>
        <v>834</v>
      </c>
      <c r="D29" s="16">
        <v>834</v>
      </c>
      <c r="E29" s="16"/>
    </row>
    <row r="30" spans="1:5" ht="20.100000000000001" customHeight="1">
      <c r="A30" s="102" t="s">
        <v>386</v>
      </c>
      <c r="B30" s="103" t="s">
        <v>387</v>
      </c>
      <c r="C30" s="16">
        <v>80</v>
      </c>
      <c r="D30" s="16"/>
      <c r="E30" s="16">
        <v>80</v>
      </c>
    </row>
    <row r="31" spans="1:5" ht="20.100000000000001" customHeight="1">
      <c r="A31" s="102" t="s">
        <v>388</v>
      </c>
      <c r="B31" s="103" t="s">
        <v>389</v>
      </c>
      <c r="C31" s="16">
        <v>1437</v>
      </c>
      <c r="D31" s="16"/>
      <c r="E31" s="16">
        <v>1437</v>
      </c>
    </row>
    <row r="32" spans="1:5" ht="20.100000000000001" customHeight="1">
      <c r="A32" s="102" t="s">
        <v>390</v>
      </c>
      <c r="B32" s="103" t="s">
        <v>391</v>
      </c>
      <c r="C32" s="16">
        <v>708</v>
      </c>
      <c r="D32" s="16"/>
      <c r="E32" s="16">
        <v>708</v>
      </c>
    </row>
    <row r="33" spans="1:5" ht="20.100000000000001" customHeight="1">
      <c r="A33" s="102" t="s">
        <v>392</v>
      </c>
      <c r="B33" s="103" t="s">
        <v>393</v>
      </c>
      <c r="C33" s="16">
        <v>126</v>
      </c>
      <c r="D33" s="16"/>
      <c r="E33" s="16">
        <v>126</v>
      </c>
    </row>
    <row r="34" spans="1:5" ht="20.100000000000001" customHeight="1">
      <c r="A34" s="102" t="s">
        <v>394</v>
      </c>
      <c r="B34" s="103" t="s">
        <v>395</v>
      </c>
      <c r="C34" s="16">
        <v>415.37</v>
      </c>
      <c r="D34" s="16"/>
      <c r="E34" s="16">
        <v>415.37</v>
      </c>
    </row>
    <row r="35" spans="1:5" ht="20.100000000000001" customHeight="1">
      <c r="A35" s="102" t="s">
        <v>396</v>
      </c>
      <c r="B35" s="103" t="s">
        <v>397</v>
      </c>
      <c r="C35" s="16">
        <v>20</v>
      </c>
      <c r="D35" s="16"/>
      <c r="E35" s="16">
        <v>20</v>
      </c>
    </row>
    <row r="36" spans="1:5" ht="20.100000000000001" customHeight="1">
      <c r="A36" s="102" t="s">
        <v>398</v>
      </c>
      <c r="B36" s="103" t="s">
        <v>399</v>
      </c>
      <c r="C36" s="16">
        <v>333.42</v>
      </c>
      <c r="D36" s="16">
        <v>323.42</v>
      </c>
      <c r="E36" s="16">
        <v>10</v>
      </c>
    </row>
    <row r="37" spans="1:5" ht="20.100000000000001" customHeight="1">
      <c r="A37" s="102" t="s">
        <v>400</v>
      </c>
      <c r="B37" s="103" t="s">
        <v>401</v>
      </c>
      <c r="C37" s="16">
        <v>46</v>
      </c>
      <c r="D37" s="16"/>
      <c r="E37" s="16">
        <v>46</v>
      </c>
    </row>
    <row r="38" spans="1:5" ht="20.100000000000001" customHeight="1">
      <c r="A38" s="102" t="s">
        <v>402</v>
      </c>
      <c r="B38" s="103" t="s">
        <v>387</v>
      </c>
      <c r="C38" s="16">
        <v>46</v>
      </c>
      <c r="D38" s="16"/>
      <c r="E38" s="16">
        <v>46</v>
      </c>
    </row>
    <row r="39" spans="1:5" ht="20.100000000000001" customHeight="1">
      <c r="A39" s="102" t="s">
        <v>403</v>
      </c>
      <c r="B39" s="103" t="s">
        <v>404</v>
      </c>
      <c r="C39" s="16">
        <v>29.6</v>
      </c>
      <c r="D39" s="16"/>
      <c r="E39" s="16">
        <v>29.6</v>
      </c>
    </row>
    <row r="40" spans="1:5" ht="20.100000000000001" customHeight="1">
      <c r="A40" s="102" t="s">
        <v>405</v>
      </c>
      <c r="B40" s="103" t="s">
        <v>406</v>
      </c>
      <c r="C40" s="16">
        <v>29.6</v>
      </c>
      <c r="D40" s="16"/>
      <c r="E40" s="16">
        <v>29.6</v>
      </c>
    </row>
    <row r="41" spans="1:5" ht="20.100000000000001" customHeight="1">
      <c r="A41" s="102" t="s">
        <v>407</v>
      </c>
      <c r="B41" s="103" t="s">
        <v>332</v>
      </c>
      <c r="C41" s="16">
        <v>54.29</v>
      </c>
      <c r="D41" s="16">
        <v>54.29</v>
      </c>
      <c r="E41" s="16"/>
    </row>
    <row r="42" spans="1:5" ht="20.100000000000001" customHeight="1">
      <c r="A42" s="102" t="s">
        <v>408</v>
      </c>
      <c r="B42" s="103" t="s">
        <v>409</v>
      </c>
      <c r="C42" s="16">
        <v>54.29</v>
      </c>
      <c r="D42" s="16">
        <v>54.29</v>
      </c>
      <c r="E42" s="16"/>
    </row>
    <row r="43" spans="1:5" ht="20.100000000000001" customHeight="1">
      <c r="A43" s="102" t="s">
        <v>410</v>
      </c>
      <c r="B43" s="103" t="s">
        <v>411</v>
      </c>
      <c r="C43" s="16">
        <v>54.29</v>
      </c>
      <c r="D43" s="16">
        <v>54.29</v>
      </c>
      <c r="E43" s="16"/>
    </row>
    <row r="44" spans="1:5" ht="20.100000000000001" customHeight="1">
      <c r="A44" s="104" t="s">
        <v>412</v>
      </c>
      <c r="B44" s="37"/>
      <c r="C44" s="37"/>
      <c r="D44" s="37"/>
      <c r="E44" s="37"/>
    </row>
    <row r="45" spans="1:5" ht="12.75" customHeight="1">
      <c r="A45" s="37"/>
      <c r="B45" s="37"/>
      <c r="C45" s="37"/>
      <c r="D45" s="37"/>
      <c r="E45" s="37"/>
    </row>
    <row r="46" spans="1:5" ht="12.75" customHeight="1">
      <c r="A46" s="37"/>
      <c r="B46" s="37"/>
      <c r="C46" s="37"/>
      <c r="D46" s="37"/>
      <c r="E46" s="37"/>
    </row>
    <row r="47" spans="1:5" ht="12.75" customHeight="1">
      <c r="A47" s="37"/>
      <c r="B47" s="37"/>
      <c r="C47" s="37"/>
      <c r="D47" s="37"/>
      <c r="E47" s="37"/>
    </row>
    <row r="48" spans="1:5" ht="12.75" customHeight="1">
      <c r="A48" s="37"/>
      <c r="B48" s="37"/>
      <c r="D48" s="37"/>
      <c r="E48" s="37"/>
    </row>
    <row r="49" spans="1:5" ht="12.75" customHeight="1">
      <c r="A49" s="37"/>
      <c r="B49" s="37"/>
      <c r="D49" s="37"/>
      <c r="E49" s="37"/>
    </row>
    <row r="50" spans="1:5" s="37" customFormat="1" ht="12.75" customHeight="1"/>
    <row r="51" spans="1:5" ht="12.75" customHeight="1">
      <c r="A51" s="37"/>
      <c r="B51" s="37"/>
    </row>
    <row r="52" spans="1:5" ht="12.75" customHeight="1">
      <c r="A52" s="37"/>
      <c r="B52" s="37"/>
      <c r="D52" s="37"/>
    </row>
    <row r="53" spans="1:5" ht="12.75" customHeight="1">
      <c r="A53" s="37"/>
      <c r="B53" s="37"/>
    </row>
    <row r="54" spans="1:5" ht="12.75" customHeight="1">
      <c r="A54" s="37"/>
      <c r="B54" s="37"/>
    </row>
    <row r="55" spans="1:5" ht="12.75" customHeight="1">
      <c r="B55" s="37"/>
      <c r="C55" s="37"/>
    </row>
    <row r="57" spans="1:5" ht="12.75" customHeight="1">
      <c r="A57" s="37"/>
    </row>
    <row r="59" spans="1:5" ht="12.75" customHeight="1">
      <c r="B59" s="37"/>
    </row>
    <row r="60" spans="1:5" ht="12.75" customHeight="1">
      <c r="B60" s="37"/>
    </row>
  </sheetData>
  <mergeCells count="3">
    <mergeCell ref="A5:B5"/>
    <mergeCell ref="C5:E5"/>
    <mergeCell ref="A7:B7"/>
  </mergeCells>
  <phoneticPr fontId="4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S48"/>
  <sheetViews>
    <sheetView showGridLines="0" showZeros="0" workbookViewId="0">
      <selection activeCell="C7" sqref="C7:E7"/>
    </sheetView>
  </sheetViews>
  <sheetFormatPr defaultColWidth="6.875" defaultRowHeight="20.100000000000001" customHeight="1"/>
  <cols>
    <col min="1" max="1" width="14.5" style="35" customWidth="1"/>
    <col min="2" max="2" width="33.375" style="35" customWidth="1"/>
    <col min="3" max="5" width="20.625" style="35" customWidth="1"/>
    <col min="6" max="256" width="6.875" style="35"/>
    <col min="257" max="257" width="14.5" style="35" customWidth="1"/>
    <col min="258" max="258" width="33.375" style="35" customWidth="1"/>
    <col min="259" max="261" width="20.625" style="35" customWidth="1"/>
    <col min="262" max="512" width="6.875" style="35"/>
    <col min="513" max="513" width="14.5" style="35" customWidth="1"/>
    <col min="514" max="514" width="33.375" style="35" customWidth="1"/>
    <col min="515" max="517" width="20.625" style="35" customWidth="1"/>
    <col min="518" max="768" width="6.875" style="35"/>
    <col min="769" max="769" width="14.5" style="35" customWidth="1"/>
    <col min="770" max="770" width="33.375" style="35" customWidth="1"/>
    <col min="771" max="773" width="20.625" style="35" customWidth="1"/>
    <col min="774" max="1024" width="6.875" style="35"/>
    <col min="1025" max="1025" width="14.5" style="35" customWidth="1"/>
    <col min="1026" max="1026" width="33.375" style="35" customWidth="1"/>
    <col min="1027" max="1029" width="20.625" style="35" customWidth="1"/>
    <col min="1030" max="1280" width="6.875" style="35"/>
    <col min="1281" max="1281" width="14.5" style="35" customWidth="1"/>
    <col min="1282" max="1282" width="33.375" style="35" customWidth="1"/>
    <col min="1283" max="1285" width="20.625" style="35" customWidth="1"/>
    <col min="1286" max="1536" width="6.875" style="35"/>
    <col min="1537" max="1537" width="14.5" style="35" customWidth="1"/>
    <col min="1538" max="1538" width="33.375" style="35" customWidth="1"/>
    <col min="1539" max="1541" width="20.625" style="35" customWidth="1"/>
    <col min="1542" max="1792" width="6.875" style="35"/>
    <col min="1793" max="1793" width="14.5" style="35" customWidth="1"/>
    <col min="1794" max="1794" width="33.375" style="35" customWidth="1"/>
    <col min="1795" max="1797" width="20.625" style="35" customWidth="1"/>
    <col min="1798" max="2048" width="6.875" style="35"/>
    <col min="2049" max="2049" width="14.5" style="35" customWidth="1"/>
    <col min="2050" max="2050" width="33.375" style="35" customWidth="1"/>
    <col min="2051" max="2053" width="20.625" style="35" customWidth="1"/>
    <col min="2054" max="2304" width="6.875" style="35"/>
    <col min="2305" max="2305" width="14.5" style="35" customWidth="1"/>
    <col min="2306" max="2306" width="33.375" style="35" customWidth="1"/>
    <col min="2307" max="2309" width="20.625" style="35" customWidth="1"/>
    <col min="2310" max="2560" width="6.875" style="35"/>
    <col min="2561" max="2561" width="14.5" style="35" customWidth="1"/>
    <col min="2562" max="2562" width="33.375" style="35" customWidth="1"/>
    <col min="2563" max="2565" width="20.625" style="35" customWidth="1"/>
    <col min="2566" max="2816" width="6.875" style="35"/>
    <col min="2817" max="2817" width="14.5" style="35" customWidth="1"/>
    <col min="2818" max="2818" width="33.375" style="35" customWidth="1"/>
    <col min="2819" max="2821" width="20.625" style="35" customWidth="1"/>
    <col min="2822" max="3072" width="6.875" style="35"/>
    <col min="3073" max="3073" width="14.5" style="35" customWidth="1"/>
    <col min="3074" max="3074" width="33.375" style="35" customWidth="1"/>
    <col min="3075" max="3077" width="20.625" style="35" customWidth="1"/>
    <col min="3078" max="3328" width="6.875" style="35"/>
    <col min="3329" max="3329" width="14.5" style="35" customWidth="1"/>
    <col min="3330" max="3330" width="33.375" style="35" customWidth="1"/>
    <col min="3331" max="3333" width="20.625" style="35" customWidth="1"/>
    <col min="3334" max="3584" width="6.875" style="35"/>
    <col min="3585" max="3585" width="14.5" style="35" customWidth="1"/>
    <col min="3586" max="3586" width="33.375" style="35" customWidth="1"/>
    <col min="3587" max="3589" width="20.625" style="35" customWidth="1"/>
    <col min="3590" max="3840" width="6.875" style="35"/>
    <col min="3841" max="3841" width="14.5" style="35" customWidth="1"/>
    <col min="3842" max="3842" width="33.375" style="35" customWidth="1"/>
    <col min="3843" max="3845" width="20.625" style="35" customWidth="1"/>
    <col min="3846" max="4096" width="6.875" style="35"/>
    <col min="4097" max="4097" width="14.5" style="35" customWidth="1"/>
    <col min="4098" max="4098" width="33.375" style="35" customWidth="1"/>
    <col min="4099" max="4101" width="20.625" style="35" customWidth="1"/>
    <col min="4102" max="4352" width="6.875" style="35"/>
    <col min="4353" max="4353" width="14.5" style="35" customWidth="1"/>
    <col min="4354" max="4354" width="33.375" style="35" customWidth="1"/>
    <col min="4355" max="4357" width="20.625" style="35" customWidth="1"/>
    <col min="4358" max="4608" width="6.875" style="35"/>
    <col min="4609" max="4609" width="14.5" style="35" customWidth="1"/>
    <col min="4610" max="4610" width="33.375" style="35" customWidth="1"/>
    <col min="4611" max="4613" width="20.625" style="35" customWidth="1"/>
    <col min="4614" max="4864" width="6.875" style="35"/>
    <col min="4865" max="4865" width="14.5" style="35" customWidth="1"/>
    <col min="4866" max="4866" width="33.375" style="35" customWidth="1"/>
    <col min="4867" max="4869" width="20.625" style="35" customWidth="1"/>
    <col min="4870" max="5120" width="6.875" style="35"/>
    <col min="5121" max="5121" width="14.5" style="35" customWidth="1"/>
    <col min="5122" max="5122" width="33.375" style="35" customWidth="1"/>
    <col min="5123" max="5125" width="20.625" style="35" customWidth="1"/>
    <col min="5126" max="5376" width="6.875" style="35"/>
    <col min="5377" max="5377" width="14.5" style="35" customWidth="1"/>
    <col min="5378" max="5378" width="33.375" style="35" customWidth="1"/>
    <col min="5379" max="5381" width="20.625" style="35" customWidth="1"/>
    <col min="5382" max="5632" width="6.875" style="35"/>
    <col min="5633" max="5633" width="14.5" style="35" customWidth="1"/>
    <col min="5634" max="5634" width="33.375" style="35" customWidth="1"/>
    <col min="5635" max="5637" width="20.625" style="35" customWidth="1"/>
    <col min="5638" max="5888" width="6.875" style="35"/>
    <col min="5889" max="5889" width="14.5" style="35" customWidth="1"/>
    <col min="5890" max="5890" width="33.375" style="35" customWidth="1"/>
    <col min="5891" max="5893" width="20.625" style="35" customWidth="1"/>
    <col min="5894" max="6144" width="6.875" style="35"/>
    <col min="6145" max="6145" width="14.5" style="35" customWidth="1"/>
    <col min="6146" max="6146" width="33.375" style="35" customWidth="1"/>
    <col min="6147" max="6149" width="20.625" style="35" customWidth="1"/>
    <col min="6150" max="6400" width="6.875" style="35"/>
    <col min="6401" max="6401" width="14.5" style="35" customWidth="1"/>
    <col min="6402" max="6402" width="33.375" style="35" customWidth="1"/>
    <col min="6403" max="6405" width="20.625" style="35" customWidth="1"/>
    <col min="6406" max="6656" width="6.875" style="35"/>
    <col min="6657" max="6657" width="14.5" style="35" customWidth="1"/>
    <col min="6658" max="6658" width="33.375" style="35" customWidth="1"/>
    <col min="6659" max="6661" width="20.625" style="35" customWidth="1"/>
    <col min="6662" max="6912" width="6.875" style="35"/>
    <col min="6913" max="6913" width="14.5" style="35" customWidth="1"/>
    <col min="6914" max="6914" width="33.375" style="35" customWidth="1"/>
    <col min="6915" max="6917" width="20.625" style="35" customWidth="1"/>
    <col min="6918" max="7168" width="6.875" style="35"/>
    <col min="7169" max="7169" width="14.5" style="35" customWidth="1"/>
    <col min="7170" max="7170" width="33.375" style="35" customWidth="1"/>
    <col min="7171" max="7173" width="20.625" style="35" customWidth="1"/>
    <col min="7174" max="7424" width="6.875" style="35"/>
    <col min="7425" max="7425" width="14.5" style="35" customWidth="1"/>
    <col min="7426" max="7426" width="33.375" style="35" customWidth="1"/>
    <col min="7427" max="7429" width="20.625" style="35" customWidth="1"/>
    <col min="7430" max="7680" width="6.875" style="35"/>
    <col min="7681" max="7681" width="14.5" style="35" customWidth="1"/>
    <col min="7682" max="7682" width="33.375" style="35" customWidth="1"/>
    <col min="7683" max="7685" width="20.625" style="35" customWidth="1"/>
    <col min="7686" max="7936" width="6.875" style="35"/>
    <col min="7937" max="7937" width="14.5" style="35" customWidth="1"/>
    <col min="7938" max="7938" width="33.375" style="35" customWidth="1"/>
    <col min="7939" max="7941" width="20.625" style="35" customWidth="1"/>
    <col min="7942" max="8192" width="6.875" style="35"/>
    <col min="8193" max="8193" width="14.5" style="35" customWidth="1"/>
    <col min="8194" max="8194" width="33.375" style="35" customWidth="1"/>
    <col min="8195" max="8197" width="20.625" style="35" customWidth="1"/>
    <col min="8198" max="8448" width="6.875" style="35"/>
    <col min="8449" max="8449" width="14.5" style="35" customWidth="1"/>
    <col min="8450" max="8450" width="33.375" style="35" customWidth="1"/>
    <col min="8451" max="8453" width="20.625" style="35" customWidth="1"/>
    <col min="8454" max="8704" width="6.875" style="35"/>
    <col min="8705" max="8705" width="14.5" style="35" customWidth="1"/>
    <col min="8706" max="8706" width="33.375" style="35" customWidth="1"/>
    <col min="8707" max="8709" width="20.625" style="35" customWidth="1"/>
    <col min="8710" max="8960" width="6.875" style="35"/>
    <col min="8961" max="8961" width="14.5" style="35" customWidth="1"/>
    <col min="8962" max="8962" width="33.375" style="35" customWidth="1"/>
    <col min="8963" max="8965" width="20.625" style="35" customWidth="1"/>
    <col min="8966" max="9216" width="6.875" style="35"/>
    <col min="9217" max="9217" width="14.5" style="35" customWidth="1"/>
    <col min="9218" max="9218" width="33.375" style="35" customWidth="1"/>
    <col min="9219" max="9221" width="20.625" style="35" customWidth="1"/>
    <col min="9222" max="9472" width="6.875" style="35"/>
    <col min="9473" max="9473" width="14.5" style="35" customWidth="1"/>
    <col min="9474" max="9474" width="33.375" style="35" customWidth="1"/>
    <col min="9475" max="9477" width="20.625" style="35" customWidth="1"/>
    <col min="9478" max="9728" width="6.875" style="35"/>
    <col min="9729" max="9729" width="14.5" style="35" customWidth="1"/>
    <col min="9730" max="9730" width="33.375" style="35" customWidth="1"/>
    <col min="9731" max="9733" width="20.625" style="35" customWidth="1"/>
    <col min="9734" max="9984" width="6.875" style="35"/>
    <col min="9985" max="9985" width="14.5" style="35" customWidth="1"/>
    <col min="9986" max="9986" width="33.375" style="35" customWidth="1"/>
    <col min="9987" max="9989" width="20.625" style="35" customWidth="1"/>
    <col min="9990" max="10240" width="6.875" style="35"/>
    <col min="10241" max="10241" width="14.5" style="35" customWidth="1"/>
    <col min="10242" max="10242" width="33.375" style="35" customWidth="1"/>
    <col min="10243" max="10245" width="20.625" style="35" customWidth="1"/>
    <col min="10246" max="10496" width="6.875" style="35"/>
    <col min="10497" max="10497" width="14.5" style="35" customWidth="1"/>
    <col min="10498" max="10498" width="33.375" style="35" customWidth="1"/>
    <col min="10499" max="10501" width="20.625" style="35" customWidth="1"/>
    <col min="10502" max="10752" width="6.875" style="35"/>
    <col min="10753" max="10753" width="14.5" style="35" customWidth="1"/>
    <col min="10754" max="10754" width="33.375" style="35" customWidth="1"/>
    <col min="10755" max="10757" width="20.625" style="35" customWidth="1"/>
    <col min="10758" max="11008" width="6.875" style="35"/>
    <col min="11009" max="11009" width="14.5" style="35" customWidth="1"/>
    <col min="11010" max="11010" width="33.375" style="35" customWidth="1"/>
    <col min="11011" max="11013" width="20.625" style="35" customWidth="1"/>
    <col min="11014" max="11264" width="6.875" style="35"/>
    <col min="11265" max="11265" width="14.5" style="35" customWidth="1"/>
    <col min="11266" max="11266" width="33.375" style="35" customWidth="1"/>
    <col min="11267" max="11269" width="20.625" style="35" customWidth="1"/>
    <col min="11270" max="11520" width="6.875" style="35"/>
    <col min="11521" max="11521" width="14.5" style="35" customWidth="1"/>
    <col min="11522" max="11522" width="33.375" style="35" customWidth="1"/>
    <col min="11523" max="11525" width="20.625" style="35" customWidth="1"/>
    <col min="11526" max="11776" width="6.875" style="35"/>
    <col min="11777" max="11777" width="14.5" style="35" customWidth="1"/>
    <col min="11778" max="11778" width="33.375" style="35" customWidth="1"/>
    <col min="11779" max="11781" width="20.625" style="35" customWidth="1"/>
    <col min="11782" max="12032" width="6.875" style="35"/>
    <col min="12033" max="12033" width="14.5" style="35" customWidth="1"/>
    <col min="12034" max="12034" width="33.375" style="35" customWidth="1"/>
    <col min="12035" max="12037" width="20.625" style="35" customWidth="1"/>
    <col min="12038" max="12288" width="6.875" style="35"/>
    <col min="12289" max="12289" width="14.5" style="35" customWidth="1"/>
    <col min="12290" max="12290" width="33.375" style="35" customWidth="1"/>
    <col min="12291" max="12293" width="20.625" style="35" customWidth="1"/>
    <col min="12294" max="12544" width="6.875" style="35"/>
    <col min="12545" max="12545" width="14.5" style="35" customWidth="1"/>
    <col min="12546" max="12546" width="33.375" style="35" customWidth="1"/>
    <col min="12547" max="12549" width="20.625" style="35" customWidth="1"/>
    <col min="12550" max="12800" width="6.875" style="35"/>
    <col min="12801" max="12801" width="14.5" style="35" customWidth="1"/>
    <col min="12802" max="12802" width="33.375" style="35" customWidth="1"/>
    <col min="12803" max="12805" width="20.625" style="35" customWidth="1"/>
    <col min="12806" max="13056" width="6.875" style="35"/>
    <col min="13057" max="13057" width="14.5" style="35" customWidth="1"/>
    <col min="13058" max="13058" width="33.375" style="35" customWidth="1"/>
    <col min="13059" max="13061" width="20.625" style="35" customWidth="1"/>
    <col min="13062" max="13312" width="6.875" style="35"/>
    <col min="13313" max="13313" width="14.5" style="35" customWidth="1"/>
    <col min="13314" max="13314" width="33.375" style="35" customWidth="1"/>
    <col min="13315" max="13317" width="20.625" style="35" customWidth="1"/>
    <col min="13318" max="13568" width="6.875" style="35"/>
    <col min="13569" max="13569" width="14.5" style="35" customWidth="1"/>
    <col min="13570" max="13570" width="33.375" style="35" customWidth="1"/>
    <col min="13571" max="13573" width="20.625" style="35" customWidth="1"/>
    <col min="13574" max="13824" width="6.875" style="35"/>
    <col min="13825" max="13825" width="14.5" style="35" customWidth="1"/>
    <col min="13826" max="13826" width="33.375" style="35" customWidth="1"/>
    <col min="13827" max="13829" width="20.625" style="35" customWidth="1"/>
    <col min="13830" max="14080" width="6.875" style="35"/>
    <col min="14081" max="14081" width="14.5" style="35" customWidth="1"/>
    <col min="14082" max="14082" width="33.375" style="35" customWidth="1"/>
    <col min="14083" max="14085" width="20.625" style="35" customWidth="1"/>
    <col min="14086" max="14336" width="6.875" style="35"/>
    <col min="14337" max="14337" width="14.5" style="35" customWidth="1"/>
    <col min="14338" max="14338" width="33.375" style="35" customWidth="1"/>
    <col min="14339" max="14341" width="20.625" style="35" customWidth="1"/>
    <col min="14342" max="14592" width="6.875" style="35"/>
    <col min="14593" max="14593" width="14.5" style="35" customWidth="1"/>
    <col min="14594" max="14594" width="33.375" style="35" customWidth="1"/>
    <col min="14595" max="14597" width="20.625" style="35" customWidth="1"/>
    <col min="14598" max="14848" width="6.875" style="35"/>
    <col min="14849" max="14849" width="14.5" style="35" customWidth="1"/>
    <col min="14850" max="14850" width="33.375" style="35" customWidth="1"/>
    <col min="14851" max="14853" width="20.625" style="35" customWidth="1"/>
    <col min="14854" max="15104" width="6.875" style="35"/>
    <col min="15105" max="15105" width="14.5" style="35" customWidth="1"/>
    <col min="15106" max="15106" width="33.375" style="35" customWidth="1"/>
    <col min="15107" max="15109" width="20.625" style="35" customWidth="1"/>
    <col min="15110" max="15360" width="6.875" style="35"/>
    <col min="15361" max="15361" width="14.5" style="35" customWidth="1"/>
    <col min="15362" max="15362" width="33.375" style="35" customWidth="1"/>
    <col min="15363" max="15365" width="20.625" style="35" customWidth="1"/>
    <col min="15366" max="15616" width="6.875" style="35"/>
    <col min="15617" max="15617" width="14.5" style="35" customWidth="1"/>
    <col min="15618" max="15618" width="33.375" style="35" customWidth="1"/>
    <col min="15619" max="15621" width="20.625" style="35" customWidth="1"/>
    <col min="15622" max="15872" width="6.875" style="35"/>
    <col min="15873" max="15873" width="14.5" style="35" customWidth="1"/>
    <col min="15874" max="15874" width="33.375" style="35" customWidth="1"/>
    <col min="15875" max="15877" width="20.625" style="35" customWidth="1"/>
    <col min="15878" max="16128" width="6.875" style="35"/>
    <col min="16129" max="16129" width="14.5" style="35" customWidth="1"/>
    <col min="16130" max="16130" width="33.375" style="35" customWidth="1"/>
    <col min="16131" max="16133" width="20.625" style="35" customWidth="1"/>
    <col min="16134" max="16384" width="6.875" style="35"/>
  </cols>
  <sheetData>
    <row r="1" spans="1:11" ht="20.100000000000001" customHeight="1">
      <c r="A1" s="36" t="s">
        <v>413</v>
      </c>
      <c r="E1" s="113"/>
    </row>
    <row r="2" spans="1:11" ht="44.25" customHeight="1">
      <c r="A2" s="114" t="s">
        <v>414</v>
      </c>
      <c r="B2" s="115"/>
      <c r="C2" s="115"/>
      <c r="D2" s="115"/>
      <c r="E2" s="115"/>
    </row>
    <row r="3" spans="1:11" ht="20.100000000000001" customHeight="1">
      <c r="A3" s="115"/>
      <c r="B3" s="115"/>
      <c r="C3" s="115"/>
      <c r="D3" s="115"/>
      <c r="E3" s="115"/>
    </row>
    <row r="4" spans="1:11" s="107" customFormat="1" ht="20.100000000000001" customHeight="1">
      <c r="A4" s="43"/>
      <c r="B4" s="42"/>
      <c r="C4" s="42"/>
      <c r="D4" s="42"/>
      <c r="E4" s="116" t="s">
        <v>313</v>
      </c>
    </row>
    <row r="5" spans="1:11" s="107" customFormat="1" ht="20.100000000000001" customHeight="1">
      <c r="A5" s="160" t="s">
        <v>415</v>
      </c>
      <c r="B5" s="160"/>
      <c r="C5" s="160" t="s">
        <v>416</v>
      </c>
      <c r="D5" s="160"/>
      <c r="E5" s="160"/>
    </row>
    <row r="6" spans="1:11" s="107" customFormat="1" ht="20.100000000000001" customHeight="1">
      <c r="A6" s="58" t="s">
        <v>341</v>
      </c>
      <c r="B6" s="58" t="s">
        <v>342</v>
      </c>
      <c r="C6" s="58" t="s">
        <v>318</v>
      </c>
      <c r="D6" s="58" t="s">
        <v>417</v>
      </c>
      <c r="E6" s="58" t="s">
        <v>418</v>
      </c>
    </row>
    <row r="7" spans="1:11" s="107" customFormat="1" ht="20.100000000000001" customHeight="1">
      <c r="A7" s="162" t="s">
        <v>318</v>
      </c>
      <c r="B7" s="162"/>
      <c r="C7" s="31">
        <f>1570.12-10.47</f>
        <v>1559.65</v>
      </c>
      <c r="D7" s="31">
        <f>1209.42-10.47</f>
        <v>1198.95</v>
      </c>
      <c r="E7" s="31">
        <v>360.7</v>
      </c>
      <c r="J7" s="95"/>
    </row>
    <row r="8" spans="1:11" s="107" customFormat="1" ht="20.100000000000001" customHeight="1">
      <c r="A8" s="102" t="s">
        <v>419</v>
      </c>
      <c r="B8" s="103" t="s">
        <v>420</v>
      </c>
      <c r="C8" s="34">
        <f>1032.36-10.47</f>
        <v>1021.89</v>
      </c>
      <c r="D8" s="34">
        <v>1021.89</v>
      </c>
      <c r="E8" s="34"/>
      <c r="G8" s="95"/>
    </row>
    <row r="9" spans="1:11" s="107" customFormat="1" ht="20.100000000000001" customHeight="1">
      <c r="A9" s="102" t="s">
        <v>421</v>
      </c>
      <c r="B9" s="103" t="s">
        <v>422</v>
      </c>
      <c r="C9" s="34">
        <v>227.32</v>
      </c>
      <c r="D9" s="34">
        <v>227.32</v>
      </c>
      <c r="E9" s="34"/>
      <c r="F9" s="95"/>
      <c r="G9" s="95"/>
      <c r="K9" s="95"/>
    </row>
    <row r="10" spans="1:11" s="107" customFormat="1" ht="20.100000000000001" customHeight="1">
      <c r="A10" s="102" t="s">
        <v>423</v>
      </c>
      <c r="B10" s="103" t="s">
        <v>424</v>
      </c>
      <c r="C10" s="34">
        <v>135.65</v>
      </c>
      <c r="D10" s="34">
        <v>135.65</v>
      </c>
      <c r="E10" s="34"/>
      <c r="F10" s="95"/>
      <c r="H10" s="95"/>
    </row>
    <row r="11" spans="1:11" s="107" customFormat="1" ht="20.100000000000001" customHeight="1">
      <c r="A11" s="102" t="s">
        <v>425</v>
      </c>
      <c r="B11" s="103" t="s">
        <v>426</v>
      </c>
      <c r="C11" s="34">
        <f>270.12-10.47</f>
        <v>259.64999999999998</v>
      </c>
      <c r="D11" s="34">
        <v>259.64999999999998</v>
      </c>
      <c r="E11" s="34"/>
      <c r="F11" s="95"/>
      <c r="H11" s="95"/>
    </row>
    <row r="12" spans="1:11" s="107" customFormat="1" ht="20.100000000000001" customHeight="1">
      <c r="A12" s="102" t="s">
        <v>427</v>
      </c>
      <c r="B12" s="103" t="s">
        <v>428</v>
      </c>
      <c r="C12" s="34">
        <v>66.02</v>
      </c>
      <c r="D12" s="34">
        <v>66.02</v>
      </c>
      <c r="E12" s="34"/>
      <c r="F12" s="95"/>
      <c r="G12" s="95"/>
      <c r="H12" s="95"/>
    </row>
    <row r="13" spans="1:11" s="107" customFormat="1" ht="20.100000000000001" customHeight="1">
      <c r="A13" s="102" t="s">
        <v>429</v>
      </c>
      <c r="B13" s="103" t="s">
        <v>430</v>
      </c>
      <c r="C13" s="34">
        <v>72.39</v>
      </c>
      <c r="D13" s="34">
        <v>72.39</v>
      </c>
      <c r="E13" s="34"/>
      <c r="F13" s="95"/>
      <c r="J13" s="95"/>
    </row>
    <row r="14" spans="1:11" s="107" customFormat="1" ht="20.100000000000001" customHeight="1">
      <c r="A14" s="102" t="s">
        <v>431</v>
      </c>
      <c r="B14" s="103" t="s">
        <v>432</v>
      </c>
      <c r="C14" s="34">
        <v>36.200000000000003</v>
      </c>
      <c r="D14" s="34">
        <v>36.200000000000003</v>
      </c>
      <c r="E14" s="34"/>
      <c r="F14" s="95"/>
      <c r="G14" s="95"/>
      <c r="K14" s="95"/>
    </row>
    <row r="15" spans="1:11" s="107" customFormat="1" ht="20.100000000000001" customHeight="1">
      <c r="A15" s="102" t="s">
        <v>433</v>
      </c>
      <c r="B15" s="103" t="s">
        <v>434</v>
      </c>
      <c r="C15" s="34">
        <v>50.69</v>
      </c>
      <c r="D15" s="34">
        <v>50.69</v>
      </c>
      <c r="E15" s="34"/>
      <c r="F15" s="95"/>
      <c r="G15" s="95"/>
      <c r="H15" s="95"/>
      <c r="K15" s="95"/>
    </row>
    <row r="16" spans="1:11" s="107" customFormat="1" ht="20.100000000000001" customHeight="1">
      <c r="A16" s="102" t="s">
        <v>435</v>
      </c>
      <c r="B16" s="103" t="s">
        <v>436</v>
      </c>
      <c r="C16" s="34">
        <v>11.61</v>
      </c>
      <c r="D16" s="34">
        <v>11.61</v>
      </c>
      <c r="E16" s="34"/>
      <c r="F16" s="95"/>
      <c r="G16" s="95"/>
      <c r="K16" s="95"/>
    </row>
    <row r="17" spans="1:16" s="107" customFormat="1" ht="20.100000000000001" customHeight="1">
      <c r="A17" s="102" t="s">
        <v>437</v>
      </c>
      <c r="B17" s="103" t="s">
        <v>438</v>
      </c>
      <c r="C17" s="34">
        <v>54.29</v>
      </c>
      <c r="D17" s="34">
        <v>54.29</v>
      </c>
      <c r="E17" s="34"/>
      <c r="F17" s="95"/>
      <c r="G17" s="95"/>
      <c r="K17" s="95"/>
    </row>
    <row r="18" spans="1:16" s="107" customFormat="1" ht="20.100000000000001" customHeight="1">
      <c r="A18" s="102" t="s">
        <v>439</v>
      </c>
      <c r="B18" s="103" t="s">
        <v>440</v>
      </c>
      <c r="C18" s="34">
        <v>108.06</v>
      </c>
      <c r="D18" s="34">
        <v>108.06</v>
      </c>
      <c r="E18" s="34"/>
      <c r="F18" s="95"/>
      <c r="G18" s="95"/>
      <c r="K18" s="95"/>
    </row>
    <row r="19" spans="1:16" s="107" customFormat="1" ht="20.100000000000001" customHeight="1">
      <c r="A19" s="102" t="s">
        <v>441</v>
      </c>
      <c r="B19" s="103" t="s">
        <v>442</v>
      </c>
      <c r="C19" s="34">
        <v>350.96</v>
      </c>
      <c r="D19" s="34"/>
      <c r="E19" s="34">
        <v>350.96</v>
      </c>
      <c r="F19" s="95"/>
      <c r="G19" s="95"/>
      <c r="I19" s="95"/>
      <c r="K19" s="95"/>
    </row>
    <row r="20" spans="1:16" s="107" customFormat="1" ht="20.100000000000001" customHeight="1">
      <c r="A20" s="102" t="s">
        <v>443</v>
      </c>
      <c r="B20" s="103" t="s">
        <v>444</v>
      </c>
      <c r="C20" s="34">
        <v>67.7</v>
      </c>
      <c r="D20" s="34"/>
      <c r="E20" s="34">
        <v>67.7</v>
      </c>
      <c r="F20" s="95"/>
      <c r="G20" s="95"/>
      <c r="K20" s="95"/>
    </row>
    <row r="21" spans="1:16" s="107" customFormat="1" ht="20.100000000000001" customHeight="1">
      <c r="A21" s="102" t="s">
        <v>445</v>
      </c>
      <c r="B21" s="103" t="s">
        <v>446</v>
      </c>
      <c r="C21" s="34">
        <v>3</v>
      </c>
      <c r="D21" s="34"/>
      <c r="E21" s="34">
        <v>3</v>
      </c>
      <c r="F21" s="95"/>
      <c r="G21" s="95"/>
    </row>
    <row r="22" spans="1:16" s="107" customFormat="1" ht="20.100000000000001" customHeight="1">
      <c r="A22" s="102" t="s">
        <v>447</v>
      </c>
      <c r="B22" s="103" t="s">
        <v>448</v>
      </c>
      <c r="C22" s="34">
        <v>5.5</v>
      </c>
      <c r="D22" s="34"/>
      <c r="E22" s="34">
        <v>5.5</v>
      </c>
      <c r="F22" s="95"/>
      <c r="G22" s="95"/>
      <c r="H22" s="95"/>
      <c r="N22" s="95"/>
    </row>
    <row r="23" spans="1:16" s="107" customFormat="1" ht="20.100000000000001" customHeight="1">
      <c r="A23" s="102" t="s">
        <v>449</v>
      </c>
      <c r="B23" s="103" t="s">
        <v>450</v>
      </c>
      <c r="C23" s="34">
        <v>0.2</v>
      </c>
      <c r="D23" s="34"/>
      <c r="E23" s="34">
        <v>0.2</v>
      </c>
      <c r="F23" s="95"/>
      <c r="G23" s="95"/>
    </row>
    <row r="24" spans="1:16" s="107" customFormat="1" ht="20.100000000000001" customHeight="1">
      <c r="A24" s="102" t="s">
        <v>451</v>
      </c>
      <c r="B24" s="103" t="s">
        <v>452</v>
      </c>
      <c r="C24" s="34">
        <v>3.5</v>
      </c>
      <c r="D24" s="34"/>
      <c r="E24" s="34">
        <v>3.5</v>
      </c>
      <c r="F24" s="95"/>
      <c r="H24" s="95"/>
      <c r="J24" s="95"/>
    </row>
    <row r="25" spans="1:16" s="107" customFormat="1" ht="20.100000000000001" customHeight="1">
      <c r="A25" s="102" t="s">
        <v>453</v>
      </c>
      <c r="B25" s="103" t="s">
        <v>454</v>
      </c>
      <c r="C25" s="34">
        <v>11.5</v>
      </c>
      <c r="D25" s="34"/>
      <c r="E25" s="34">
        <v>11.5</v>
      </c>
      <c r="F25" s="95"/>
      <c r="G25" s="95"/>
      <c r="H25" s="95"/>
    </row>
    <row r="26" spans="1:16" s="107" customFormat="1" ht="20.100000000000001" customHeight="1">
      <c r="A26" s="102" t="s">
        <v>455</v>
      </c>
      <c r="B26" s="103" t="s">
        <v>456</v>
      </c>
      <c r="C26" s="34">
        <v>14.5</v>
      </c>
      <c r="D26" s="34"/>
      <c r="E26" s="34">
        <v>14.5</v>
      </c>
      <c r="F26" s="95"/>
    </row>
    <row r="27" spans="1:16" s="107" customFormat="1" ht="20.100000000000001" customHeight="1">
      <c r="A27" s="102" t="s">
        <v>457</v>
      </c>
      <c r="B27" s="103" t="s">
        <v>458</v>
      </c>
      <c r="C27" s="34">
        <v>17.559999999999999</v>
      </c>
      <c r="D27" s="34"/>
      <c r="E27" s="34">
        <v>17.559999999999999</v>
      </c>
      <c r="F27" s="95"/>
      <c r="G27" s="95"/>
      <c r="I27" s="95"/>
      <c r="L27" s="95"/>
    </row>
    <row r="28" spans="1:16" s="107" customFormat="1" ht="20.100000000000001" customHeight="1">
      <c r="A28" s="102" t="s">
        <v>459</v>
      </c>
      <c r="B28" s="103" t="s">
        <v>460</v>
      </c>
      <c r="C28" s="34">
        <v>7</v>
      </c>
      <c r="D28" s="34"/>
      <c r="E28" s="34">
        <v>7</v>
      </c>
      <c r="F28" s="95"/>
      <c r="G28" s="95"/>
      <c r="H28" s="95"/>
    </row>
    <row r="29" spans="1:16" s="107" customFormat="1" ht="20.100000000000001" customHeight="1">
      <c r="A29" s="102" t="s">
        <v>461</v>
      </c>
      <c r="B29" s="103" t="s">
        <v>462</v>
      </c>
      <c r="C29" s="34">
        <v>15</v>
      </c>
      <c r="D29" s="34"/>
      <c r="E29" s="34">
        <v>15</v>
      </c>
      <c r="F29" s="95"/>
      <c r="G29" s="95"/>
    </row>
    <row r="30" spans="1:16" s="107" customFormat="1" ht="20.100000000000001" customHeight="1">
      <c r="A30" s="102" t="s">
        <v>463</v>
      </c>
      <c r="B30" s="103" t="s">
        <v>464</v>
      </c>
      <c r="C30" s="34">
        <v>7.2</v>
      </c>
      <c r="D30" s="34"/>
      <c r="E30" s="34">
        <v>7.2</v>
      </c>
      <c r="F30" s="95"/>
      <c r="G30" s="95"/>
    </row>
    <row r="31" spans="1:16" s="107" customFormat="1" ht="20.100000000000001" customHeight="1">
      <c r="A31" s="102" t="s">
        <v>465</v>
      </c>
      <c r="B31" s="103" t="s">
        <v>466</v>
      </c>
      <c r="C31" s="34">
        <v>2</v>
      </c>
      <c r="D31" s="34"/>
      <c r="E31" s="34">
        <v>2</v>
      </c>
      <c r="F31" s="95"/>
      <c r="G31" s="95"/>
    </row>
    <row r="32" spans="1:16" s="107" customFormat="1" ht="20.100000000000001" customHeight="1">
      <c r="A32" s="102" t="s">
        <v>467</v>
      </c>
      <c r="B32" s="103" t="s">
        <v>468</v>
      </c>
      <c r="C32" s="34">
        <v>3.41</v>
      </c>
      <c r="D32" s="34"/>
      <c r="E32" s="34">
        <v>3.41</v>
      </c>
      <c r="F32" s="95"/>
      <c r="G32" s="95"/>
      <c r="P32" s="95"/>
    </row>
    <row r="33" spans="1:19" s="107" customFormat="1" ht="20.100000000000001" customHeight="1">
      <c r="A33" s="102" t="s">
        <v>469</v>
      </c>
      <c r="B33" s="103" t="s">
        <v>470</v>
      </c>
      <c r="C33" s="34">
        <v>1.2</v>
      </c>
      <c r="D33" s="34"/>
      <c r="E33" s="34">
        <v>1.2</v>
      </c>
      <c r="F33" s="95"/>
      <c r="G33" s="95"/>
      <c r="H33" s="95"/>
      <c r="K33" s="95"/>
    </row>
    <row r="34" spans="1:19" s="107" customFormat="1" ht="20.100000000000001" customHeight="1">
      <c r="A34" s="102" t="s">
        <v>471</v>
      </c>
      <c r="B34" s="103" t="s">
        <v>472</v>
      </c>
      <c r="C34" s="34">
        <v>0.1</v>
      </c>
      <c r="D34" s="34"/>
      <c r="E34" s="34">
        <v>0.1</v>
      </c>
      <c r="F34" s="95"/>
      <c r="G34" s="95"/>
      <c r="H34" s="95"/>
      <c r="I34" s="95"/>
    </row>
    <row r="35" spans="1:19" s="107" customFormat="1" ht="20.100000000000001" customHeight="1">
      <c r="A35" s="102" t="s">
        <v>473</v>
      </c>
      <c r="B35" s="103" t="s">
        <v>474</v>
      </c>
      <c r="C35" s="34">
        <v>55</v>
      </c>
      <c r="D35" s="34"/>
      <c r="E35" s="34">
        <v>55</v>
      </c>
      <c r="F35" s="95"/>
      <c r="G35" s="95"/>
      <c r="H35" s="95"/>
      <c r="I35" s="95"/>
      <c r="J35" s="95"/>
    </row>
    <row r="36" spans="1:19" s="107" customFormat="1" ht="20.100000000000001" customHeight="1">
      <c r="A36" s="102" t="s">
        <v>475</v>
      </c>
      <c r="B36" s="103" t="s">
        <v>476</v>
      </c>
      <c r="C36" s="34">
        <v>5.5</v>
      </c>
      <c r="D36" s="34"/>
      <c r="E36" s="34">
        <v>5.5</v>
      </c>
      <c r="F36" s="95"/>
      <c r="G36" s="95"/>
      <c r="H36" s="95"/>
    </row>
    <row r="37" spans="1:19" s="107" customFormat="1" ht="20.100000000000001" customHeight="1">
      <c r="A37" s="102" t="s">
        <v>477</v>
      </c>
      <c r="B37" s="103" t="s">
        <v>478</v>
      </c>
      <c r="C37" s="34">
        <v>9.0500000000000007</v>
      </c>
      <c r="D37" s="34"/>
      <c r="E37" s="34">
        <v>9.0500000000000007</v>
      </c>
      <c r="F37" s="95"/>
      <c r="I37" s="95"/>
    </row>
    <row r="38" spans="1:19" s="107" customFormat="1" ht="20.100000000000001" customHeight="1">
      <c r="A38" s="102" t="s">
        <v>479</v>
      </c>
      <c r="B38" s="103" t="s">
        <v>480</v>
      </c>
      <c r="C38" s="34">
        <v>7.96</v>
      </c>
      <c r="D38" s="34"/>
      <c r="E38" s="34">
        <v>7.96</v>
      </c>
      <c r="F38" s="95"/>
      <c r="G38" s="95"/>
      <c r="H38" s="95"/>
    </row>
    <row r="39" spans="1:19" s="107" customFormat="1" ht="20.100000000000001" customHeight="1">
      <c r="A39" s="102" t="s">
        <v>481</v>
      </c>
      <c r="B39" s="103" t="s">
        <v>482</v>
      </c>
      <c r="C39" s="34">
        <v>20</v>
      </c>
      <c r="D39" s="34"/>
      <c r="E39" s="34">
        <v>20</v>
      </c>
      <c r="F39" s="95"/>
    </row>
    <row r="40" spans="1:19" s="107" customFormat="1" ht="20.100000000000001" customHeight="1">
      <c r="A40" s="102" t="s">
        <v>483</v>
      </c>
      <c r="B40" s="103" t="s">
        <v>484</v>
      </c>
      <c r="C40" s="34">
        <v>32.090000000000003</v>
      </c>
      <c r="D40" s="34"/>
      <c r="E40" s="34">
        <v>32.090000000000003</v>
      </c>
      <c r="F40" s="95"/>
      <c r="G40" s="95"/>
      <c r="H40" s="95"/>
    </row>
    <row r="41" spans="1:19" s="107" customFormat="1" ht="20.100000000000001" customHeight="1">
      <c r="A41" s="102" t="s">
        <v>485</v>
      </c>
      <c r="B41" s="103" t="s">
        <v>486</v>
      </c>
      <c r="C41" s="34">
        <v>62</v>
      </c>
      <c r="D41" s="34"/>
      <c r="E41" s="34">
        <v>62</v>
      </c>
      <c r="F41" s="95"/>
      <c r="G41" s="95"/>
      <c r="H41" s="95"/>
    </row>
    <row r="42" spans="1:19" s="107" customFormat="1" ht="20.100000000000001" customHeight="1">
      <c r="A42" s="102" t="s">
        <v>487</v>
      </c>
      <c r="B42" s="103" t="s">
        <v>488</v>
      </c>
      <c r="C42" s="34">
        <v>177.05</v>
      </c>
      <c r="D42" s="34">
        <v>177.05</v>
      </c>
      <c r="E42" s="34"/>
      <c r="F42" s="95"/>
      <c r="G42" s="95"/>
      <c r="J42" s="95"/>
      <c r="S42" s="95"/>
    </row>
    <row r="43" spans="1:19" s="107" customFormat="1" ht="20.100000000000001" customHeight="1">
      <c r="A43" s="102" t="s">
        <v>489</v>
      </c>
      <c r="B43" s="103" t="s">
        <v>490</v>
      </c>
      <c r="C43" s="34">
        <v>165.45</v>
      </c>
      <c r="D43" s="34">
        <v>165.45</v>
      </c>
      <c r="E43" s="34"/>
      <c r="F43" s="95"/>
      <c r="G43" s="95"/>
    </row>
    <row r="44" spans="1:19" s="107" customFormat="1" ht="20.100000000000001" customHeight="1">
      <c r="A44" s="102" t="s">
        <v>491</v>
      </c>
      <c r="B44" s="103" t="s">
        <v>492</v>
      </c>
      <c r="C44" s="34">
        <v>11.6</v>
      </c>
      <c r="D44" s="34">
        <v>11.6</v>
      </c>
      <c r="E44" s="34"/>
      <c r="F44" s="95"/>
      <c r="G44" s="95"/>
      <c r="H44" s="95"/>
      <c r="I44" s="95"/>
    </row>
    <row r="45" spans="1:19" s="107" customFormat="1" ht="20.100000000000001" customHeight="1">
      <c r="A45" s="102" t="s">
        <v>493</v>
      </c>
      <c r="B45" s="103" t="s">
        <v>494</v>
      </c>
      <c r="C45" s="34">
        <v>9.74</v>
      </c>
      <c r="D45" s="34"/>
      <c r="E45" s="34">
        <v>9.74</v>
      </c>
      <c r="F45" s="95"/>
      <c r="G45" s="95"/>
    </row>
    <row r="46" spans="1:19" s="107" customFormat="1" ht="20.100000000000001" customHeight="1">
      <c r="A46" s="102" t="s">
        <v>495</v>
      </c>
      <c r="B46" s="103" t="s">
        <v>496</v>
      </c>
      <c r="C46" s="34">
        <v>9.74</v>
      </c>
      <c r="D46" s="34"/>
      <c r="E46" s="34">
        <v>9.74</v>
      </c>
      <c r="F46" s="95"/>
      <c r="G46" s="95"/>
      <c r="I46" s="95"/>
      <c r="P46" s="95"/>
    </row>
    <row r="47" spans="1:19" ht="20.100000000000001" customHeight="1">
      <c r="C47" s="37"/>
      <c r="D47" s="37"/>
      <c r="E47" s="37"/>
    </row>
    <row r="48" spans="1:19" ht="20.100000000000001" customHeight="1">
      <c r="D48" s="37"/>
      <c r="E48" s="37"/>
      <c r="F48" s="37"/>
      <c r="N48" s="37"/>
    </row>
  </sheetData>
  <mergeCells count="3">
    <mergeCell ref="A5:B5"/>
    <mergeCell ref="C5:E5"/>
    <mergeCell ref="A7:B7"/>
  </mergeCells>
  <phoneticPr fontId="46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I22" sqref="I22"/>
    </sheetView>
  </sheetViews>
  <sheetFormatPr defaultColWidth="6.875" defaultRowHeight="12.75" customHeight="1"/>
  <cols>
    <col min="1" max="6" width="11.625" style="35" hidden="1" customWidth="1"/>
    <col min="7" max="12" width="19.625" style="35" customWidth="1"/>
    <col min="13" max="256" width="6.875" style="35"/>
    <col min="257" max="268" width="11.625" style="35" customWidth="1"/>
    <col min="269" max="512" width="6.875" style="35"/>
    <col min="513" max="524" width="11.625" style="35" customWidth="1"/>
    <col min="525" max="768" width="6.875" style="35"/>
    <col min="769" max="780" width="11.625" style="35" customWidth="1"/>
    <col min="781" max="1024" width="6.875" style="35"/>
    <col min="1025" max="1036" width="11.625" style="35" customWidth="1"/>
    <col min="1037" max="1280" width="6.875" style="35"/>
    <col min="1281" max="1292" width="11.625" style="35" customWidth="1"/>
    <col min="1293" max="1536" width="6.875" style="35"/>
    <col min="1537" max="1548" width="11.625" style="35" customWidth="1"/>
    <col min="1549" max="1792" width="6.875" style="35"/>
    <col min="1793" max="1804" width="11.625" style="35" customWidth="1"/>
    <col min="1805" max="2048" width="6.875" style="35"/>
    <col min="2049" max="2060" width="11.625" style="35" customWidth="1"/>
    <col min="2061" max="2304" width="6.875" style="35"/>
    <col min="2305" max="2316" width="11.625" style="35" customWidth="1"/>
    <col min="2317" max="2560" width="6.875" style="35"/>
    <col min="2561" max="2572" width="11.625" style="35" customWidth="1"/>
    <col min="2573" max="2816" width="6.875" style="35"/>
    <col min="2817" max="2828" width="11.625" style="35" customWidth="1"/>
    <col min="2829" max="3072" width="6.875" style="35"/>
    <col min="3073" max="3084" width="11.625" style="35" customWidth="1"/>
    <col min="3085" max="3328" width="6.875" style="35"/>
    <col min="3329" max="3340" width="11.625" style="35" customWidth="1"/>
    <col min="3341" max="3584" width="6.875" style="35"/>
    <col min="3585" max="3596" width="11.625" style="35" customWidth="1"/>
    <col min="3597" max="3840" width="6.875" style="35"/>
    <col min="3841" max="3852" width="11.625" style="35" customWidth="1"/>
    <col min="3853" max="4096" width="6.875" style="35"/>
    <col min="4097" max="4108" width="11.625" style="35" customWidth="1"/>
    <col min="4109" max="4352" width="6.875" style="35"/>
    <col min="4353" max="4364" width="11.625" style="35" customWidth="1"/>
    <col min="4365" max="4608" width="6.875" style="35"/>
    <col min="4609" max="4620" width="11.625" style="35" customWidth="1"/>
    <col min="4621" max="4864" width="6.875" style="35"/>
    <col min="4865" max="4876" width="11.625" style="35" customWidth="1"/>
    <col min="4877" max="5120" width="6.875" style="35"/>
    <col min="5121" max="5132" width="11.625" style="35" customWidth="1"/>
    <col min="5133" max="5376" width="6.875" style="35"/>
    <col min="5377" max="5388" width="11.625" style="35" customWidth="1"/>
    <col min="5389" max="5632" width="6.875" style="35"/>
    <col min="5633" max="5644" width="11.625" style="35" customWidth="1"/>
    <col min="5645" max="5888" width="6.875" style="35"/>
    <col min="5889" max="5900" width="11.625" style="35" customWidth="1"/>
    <col min="5901" max="6144" width="6.875" style="35"/>
    <col min="6145" max="6156" width="11.625" style="35" customWidth="1"/>
    <col min="6157" max="6400" width="6.875" style="35"/>
    <col min="6401" max="6412" width="11.625" style="35" customWidth="1"/>
    <col min="6413" max="6656" width="6.875" style="35"/>
    <col min="6657" max="6668" width="11.625" style="35" customWidth="1"/>
    <col min="6669" max="6912" width="6.875" style="35"/>
    <col min="6913" max="6924" width="11.625" style="35" customWidth="1"/>
    <col min="6925" max="7168" width="6.875" style="35"/>
    <col min="7169" max="7180" width="11.625" style="35" customWidth="1"/>
    <col min="7181" max="7424" width="6.875" style="35"/>
    <col min="7425" max="7436" width="11.625" style="35" customWidth="1"/>
    <col min="7437" max="7680" width="6.875" style="35"/>
    <col min="7681" max="7692" width="11.625" style="35" customWidth="1"/>
    <col min="7693" max="7936" width="6.875" style="35"/>
    <col min="7937" max="7948" width="11.625" style="35" customWidth="1"/>
    <col min="7949" max="8192" width="6.875" style="35"/>
    <col min="8193" max="8204" width="11.625" style="35" customWidth="1"/>
    <col min="8205" max="8448" width="6.875" style="35"/>
    <col min="8449" max="8460" width="11.625" style="35" customWidth="1"/>
    <col min="8461" max="8704" width="6.875" style="35"/>
    <col min="8705" max="8716" width="11.625" style="35" customWidth="1"/>
    <col min="8717" max="8960" width="6.875" style="35"/>
    <col min="8961" max="8972" width="11.625" style="35" customWidth="1"/>
    <col min="8973" max="9216" width="6.875" style="35"/>
    <col min="9217" max="9228" width="11.625" style="35" customWidth="1"/>
    <col min="9229" max="9472" width="6.875" style="35"/>
    <col min="9473" max="9484" width="11.625" style="35" customWidth="1"/>
    <col min="9485" max="9728" width="6.875" style="35"/>
    <col min="9729" max="9740" width="11.625" style="35" customWidth="1"/>
    <col min="9741" max="9984" width="6.875" style="35"/>
    <col min="9985" max="9996" width="11.625" style="35" customWidth="1"/>
    <col min="9997" max="10240" width="6.875" style="35"/>
    <col min="10241" max="10252" width="11.625" style="35" customWidth="1"/>
    <col min="10253" max="10496" width="6.875" style="35"/>
    <col min="10497" max="10508" width="11.625" style="35" customWidth="1"/>
    <col min="10509" max="10752" width="6.875" style="35"/>
    <col min="10753" max="10764" width="11.625" style="35" customWidth="1"/>
    <col min="10765" max="11008" width="6.875" style="35"/>
    <col min="11009" max="11020" width="11.625" style="35" customWidth="1"/>
    <col min="11021" max="11264" width="6.875" style="35"/>
    <col min="11265" max="11276" width="11.625" style="35" customWidth="1"/>
    <col min="11277" max="11520" width="6.875" style="35"/>
    <col min="11521" max="11532" width="11.625" style="35" customWidth="1"/>
    <col min="11533" max="11776" width="6.875" style="35"/>
    <col min="11777" max="11788" width="11.625" style="35" customWidth="1"/>
    <col min="11789" max="12032" width="6.875" style="35"/>
    <col min="12033" max="12044" width="11.625" style="35" customWidth="1"/>
    <col min="12045" max="12288" width="6.875" style="35"/>
    <col min="12289" max="12300" width="11.625" style="35" customWidth="1"/>
    <col min="12301" max="12544" width="6.875" style="35"/>
    <col min="12545" max="12556" width="11.625" style="35" customWidth="1"/>
    <col min="12557" max="12800" width="6.875" style="35"/>
    <col min="12801" max="12812" width="11.625" style="35" customWidth="1"/>
    <col min="12813" max="13056" width="6.875" style="35"/>
    <col min="13057" max="13068" width="11.625" style="35" customWidth="1"/>
    <col min="13069" max="13312" width="6.875" style="35"/>
    <col min="13313" max="13324" width="11.625" style="35" customWidth="1"/>
    <col min="13325" max="13568" width="6.875" style="35"/>
    <col min="13569" max="13580" width="11.625" style="35" customWidth="1"/>
    <col min="13581" max="13824" width="6.875" style="35"/>
    <col min="13825" max="13836" width="11.625" style="35" customWidth="1"/>
    <col min="13837" max="14080" width="6.875" style="35"/>
    <col min="14081" max="14092" width="11.625" style="35" customWidth="1"/>
    <col min="14093" max="14336" width="6.875" style="35"/>
    <col min="14337" max="14348" width="11.625" style="35" customWidth="1"/>
    <col min="14349" max="14592" width="6.875" style="35"/>
    <col min="14593" max="14604" width="11.625" style="35" customWidth="1"/>
    <col min="14605" max="14848" width="6.875" style="35"/>
    <col min="14849" max="14860" width="11.625" style="35" customWidth="1"/>
    <col min="14861" max="15104" width="6.875" style="35"/>
    <col min="15105" max="15116" width="11.625" style="35" customWidth="1"/>
    <col min="15117" max="15360" width="6.875" style="35"/>
    <col min="15361" max="15372" width="11.625" style="35" customWidth="1"/>
    <col min="15373" max="15616" width="6.875" style="35"/>
    <col min="15617" max="15628" width="11.625" style="35" customWidth="1"/>
    <col min="15629" max="15872" width="6.875" style="35"/>
    <col min="15873" max="15884" width="11.625" style="35" customWidth="1"/>
    <col min="15885" max="16128" width="6.875" style="35"/>
    <col min="16129" max="16140" width="11.625" style="35" customWidth="1"/>
    <col min="16141" max="16384" width="6.875" style="35"/>
  </cols>
  <sheetData>
    <row r="1" spans="1:12" ht="20.100000000000001" customHeight="1">
      <c r="A1" s="36" t="s">
        <v>497</v>
      </c>
      <c r="G1" s="105" t="s">
        <v>498</v>
      </c>
      <c r="L1" s="112"/>
    </row>
    <row r="2" spans="1:12" ht="42" customHeight="1">
      <c r="A2" s="96" t="s">
        <v>499</v>
      </c>
      <c r="B2" s="97"/>
      <c r="C2" s="97"/>
      <c r="D2" s="97"/>
      <c r="E2" s="97"/>
      <c r="F2" s="97"/>
      <c r="G2" s="96" t="s">
        <v>500</v>
      </c>
      <c r="H2" s="97"/>
      <c r="I2" s="97"/>
      <c r="J2" s="97"/>
      <c r="K2" s="97"/>
      <c r="L2" s="97"/>
    </row>
    <row r="3" spans="1:12" ht="20.100000000000001" customHeight="1">
      <c r="A3" s="10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44" t="s">
        <v>313</v>
      </c>
    </row>
    <row r="5" spans="1:12" ht="28.5" customHeight="1">
      <c r="A5" s="160" t="s">
        <v>501</v>
      </c>
      <c r="B5" s="160"/>
      <c r="C5" s="160"/>
      <c r="D5" s="160"/>
      <c r="E5" s="160"/>
      <c r="F5" s="163"/>
      <c r="G5" s="160" t="s">
        <v>340</v>
      </c>
      <c r="H5" s="160"/>
      <c r="I5" s="160"/>
      <c r="J5" s="160"/>
      <c r="K5" s="160"/>
      <c r="L5" s="160"/>
    </row>
    <row r="6" spans="1:12" ht="28.5" customHeight="1">
      <c r="A6" s="164" t="s">
        <v>318</v>
      </c>
      <c r="B6" s="166" t="s">
        <v>502</v>
      </c>
      <c r="C6" s="164" t="s">
        <v>503</v>
      </c>
      <c r="D6" s="164"/>
      <c r="E6" s="164"/>
      <c r="F6" s="168" t="s">
        <v>504</v>
      </c>
      <c r="G6" s="160" t="s">
        <v>318</v>
      </c>
      <c r="H6" s="169" t="s">
        <v>502</v>
      </c>
      <c r="I6" s="160" t="s">
        <v>503</v>
      </c>
      <c r="J6" s="160"/>
      <c r="K6" s="160"/>
      <c r="L6" s="160" t="s">
        <v>504</v>
      </c>
    </row>
    <row r="7" spans="1:12" ht="28.5" customHeight="1">
      <c r="A7" s="165"/>
      <c r="B7" s="167"/>
      <c r="C7" s="101" t="s">
        <v>343</v>
      </c>
      <c r="D7" s="108" t="s">
        <v>505</v>
      </c>
      <c r="E7" s="108" t="s">
        <v>506</v>
      </c>
      <c r="F7" s="165"/>
      <c r="G7" s="160"/>
      <c r="H7" s="169"/>
      <c r="I7" s="58" t="s">
        <v>343</v>
      </c>
      <c r="J7" s="29" t="s">
        <v>505</v>
      </c>
      <c r="K7" s="29" t="s">
        <v>506</v>
      </c>
      <c r="L7" s="160"/>
    </row>
    <row r="8" spans="1:12" ht="28.5" customHeight="1">
      <c r="A8" s="109"/>
      <c r="B8" s="109"/>
      <c r="C8" s="109"/>
      <c r="D8" s="109"/>
      <c r="E8" s="109"/>
      <c r="F8" s="110"/>
      <c r="G8" s="111">
        <v>27.2</v>
      </c>
      <c r="H8" s="111"/>
      <c r="I8" s="111">
        <v>26</v>
      </c>
      <c r="J8" s="111"/>
      <c r="K8" s="111">
        <v>26</v>
      </c>
      <c r="L8" s="111">
        <v>1.2</v>
      </c>
    </row>
    <row r="9" spans="1:12" ht="22.5" customHeight="1">
      <c r="B9" s="37"/>
      <c r="G9" s="37"/>
      <c r="H9" s="37"/>
      <c r="I9" s="37"/>
      <c r="J9" s="37"/>
      <c r="K9" s="37"/>
      <c r="L9" s="37"/>
    </row>
    <row r="10" spans="1:12" ht="12.75" customHeight="1">
      <c r="G10" s="37"/>
      <c r="H10" s="37"/>
      <c r="I10" s="37"/>
      <c r="J10" s="37"/>
      <c r="K10" s="37"/>
      <c r="L10" s="37"/>
    </row>
    <row r="11" spans="1:12" ht="12.75" customHeight="1">
      <c r="G11" s="37"/>
      <c r="H11" s="37"/>
      <c r="I11" s="37"/>
      <c r="J11" s="37"/>
      <c r="K11" s="37"/>
      <c r="L11" s="37"/>
    </row>
    <row r="12" spans="1:12" ht="12.75" customHeight="1">
      <c r="G12" s="37"/>
      <c r="H12" s="37"/>
      <c r="I12" s="37"/>
      <c r="L12" s="37"/>
    </row>
    <row r="13" spans="1:12" ht="12.75" customHeight="1">
      <c r="F13" s="37"/>
      <c r="G13" s="37"/>
      <c r="H13" s="37"/>
      <c r="I13" s="37"/>
      <c r="J13" s="37"/>
      <c r="K13" s="37"/>
    </row>
    <row r="14" spans="1:12" ht="12.75" customHeight="1">
      <c r="D14" s="37"/>
      <c r="G14" s="37"/>
      <c r="H14" s="37"/>
      <c r="I14" s="37"/>
    </row>
    <row r="15" spans="1:12" ht="12.75" customHeight="1">
      <c r="J15" s="37"/>
    </row>
    <row r="16" spans="1:12" ht="12.75" customHeight="1">
      <c r="K16" s="37"/>
      <c r="L16" s="37"/>
    </row>
    <row r="20" spans="8:8" ht="12.75" customHeight="1">
      <c r="H20" s="3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4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30"/>
  <sheetViews>
    <sheetView showGridLines="0" showZeros="0" topLeftCell="A2" workbookViewId="0">
      <selection activeCell="B20" sqref="B20"/>
    </sheetView>
  </sheetViews>
  <sheetFormatPr defaultColWidth="6.875" defaultRowHeight="12.75" customHeight="1"/>
  <cols>
    <col min="1" max="1" width="19.5" style="35" customWidth="1"/>
    <col min="2" max="2" width="52.5" style="35" customWidth="1"/>
    <col min="3" max="5" width="18.25" style="35" customWidth="1"/>
    <col min="6" max="256" width="6.875" style="35"/>
    <col min="257" max="257" width="19.5" style="35" customWidth="1"/>
    <col min="258" max="258" width="52.5" style="35" customWidth="1"/>
    <col min="259" max="261" width="18.25" style="35" customWidth="1"/>
    <col min="262" max="512" width="6.875" style="35"/>
    <col min="513" max="513" width="19.5" style="35" customWidth="1"/>
    <col min="514" max="514" width="52.5" style="35" customWidth="1"/>
    <col min="515" max="517" width="18.25" style="35" customWidth="1"/>
    <col min="518" max="768" width="6.875" style="35"/>
    <col min="769" max="769" width="19.5" style="35" customWidth="1"/>
    <col min="770" max="770" width="52.5" style="35" customWidth="1"/>
    <col min="771" max="773" width="18.25" style="35" customWidth="1"/>
    <col min="774" max="1024" width="6.875" style="35"/>
    <col min="1025" max="1025" width="19.5" style="35" customWidth="1"/>
    <col min="1026" max="1026" width="52.5" style="35" customWidth="1"/>
    <col min="1027" max="1029" width="18.25" style="35" customWidth="1"/>
    <col min="1030" max="1280" width="6.875" style="35"/>
    <col min="1281" max="1281" width="19.5" style="35" customWidth="1"/>
    <col min="1282" max="1282" width="52.5" style="35" customWidth="1"/>
    <col min="1283" max="1285" width="18.25" style="35" customWidth="1"/>
    <col min="1286" max="1536" width="6.875" style="35"/>
    <col min="1537" max="1537" width="19.5" style="35" customWidth="1"/>
    <col min="1538" max="1538" width="52.5" style="35" customWidth="1"/>
    <col min="1539" max="1541" width="18.25" style="35" customWidth="1"/>
    <col min="1542" max="1792" width="6.875" style="35"/>
    <col min="1793" max="1793" width="19.5" style="35" customWidth="1"/>
    <col min="1794" max="1794" width="52.5" style="35" customWidth="1"/>
    <col min="1795" max="1797" width="18.25" style="35" customWidth="1"/>
    <col min="1798" max="2048" width="6.875" style="35"/>
    <col min="2049" max="2049" width="19.5" style="35" customWidth="1"/>
    <col min="2050" max="2050" width="52.5" style="35" customWidth="1"/>
    <col min="2051" max="2053" width="18.25" style="35" customWidth="1"/>
    <col min="2054" max="2304" width="6.875" style="35"/>
    <col min="2305" max="2305" width="19.5" style="35" customWidth="1"/>
    <col min="2306" max="2306" width="52.5" style="35" customWidth="1"/>
    <col min="2307" max="2309" width="18.25" style="35" customWidth="1"/>
    <col min="2310" max="2560" width="6.875" style="35"/>
    <col min="2561" max="2561" width="19.5" style="35" customWidth="1"/>
    <col min="2562" max="2562" width="52.5" style="35" customWidth="1"/>
    <col min="2563" max="2565" width="18.25" style="35" customWidth="1"/>
    <col min="2566" max="2816" width="6.875" style="35"/>
    <col min="2817" max="2817" width="19.5" style="35" customWidth="1"/>
    <col min="2818" max="2818" width="52.5" style="35" customWidth="1"/>
    <col min="2819" max="2821" width="18.25" style="35" customWidth="1"/>
    <col min="2822" max="3072" width="6.875" style="35"/>
    <col min="3073" max="3073" width="19.5" style="35" customWidth="1"/>
    <col min="3074" max="3074" width="52.5" style="35" customWidth="1"/>
    <col min="3075" max="3077" width="18.25" style="35" customWidth="1"/>
    <col min="3078" max="3328" width="6.875" style="35"/>
    <col min="3329" max="3329" width="19.5" style="35" customWidth="1"/>
    <col min="3330" max="3330" width="52.5" style="35" customWidth="1"/>
    <col min="3331" max="3333" width="18.25" style="35" customWidth="1"/>
    <col min="3334" max="3584" width="6.875" style="35"/>
    <col min="3585" max="3585" width="19.5" style="35" customWidth="1"/>
    <col min="3586" max="3586" width="52.5" style="35" customWidth="1"/>
    <col min="3587" max="3589" width="18.25" style="35" customWidth="1"/>
    <col min="3590" max="3840" width="6.875" style="35"/>
    <col min="3841" max="3841" width="19.5" style="35" customWidth="1"/>
    <col min="3842" max="3842" width="52.5" style="35" customWidth="1"/>
    <col min="3843" max="3845" width="18.25" style="35" customWidth="1"/>
    <col min="3846" max="4096" width="6.875" style="35"/>
    <col min="4097" max="4097" width="19.5" style="35" customWidth="1"/>
    <col min="4098" max="4098" width="52.5" style="35" customWidth="1"/>
    <col min="4099" max="4101" width="18.25" style="35" customWidth="1"/>
    <col min="4102" max="4352" width="6.875" style="35"/>
    <col min="4353" max="4353" width="19.5" style="35" customWidth="1"/>
    <col min="4354" max="4354" width="52.5" style="35" customWidth="1"/>
    <col min="4355" max="4357" width="18.25" style="35" customWidth="1"/>
    <col min="4358" max="4608" width="6.875" style="35"/>
    <col min="4609" max="4609" width="19.5" style="35" customWidth="1"/>
    <col min="4610" max="4610" width="52.5" style="35" customWidth="1"/>
    <col min="4611" max="4613" width="18.25" style="35" customWidth="1"/>
    <col min="4614" max="4864" width="6.875" style="35"/>
    <col min="4865" max="4865" width="19.5" style="35" customWidth="1"/>
    <col min="4866" max="4866" width="52.5" style="35" customWidth="1"/>
    <col min="4867" max="4869" width="18.25" style="35" customWidth="1"/>
    <col min="4870" max="5120" width="6.875" style="35"/>
    <col min="5121" max="5121" width="19.5" style="35" customWidth="1"/>
    <col min="5122" max="5122" width="52.5" style="35" customWidth="1"/>
    <col min="5123" max="5125" width="18.25" style="35" customWidth="1"/>
    <col min="5126" max="5376" width="6.875" style="35"/>
    <col min="5377" max="5377" width="19.5" style="35" customWidth="1"/>
    <col min="5378" max="5378" width="52.5" style="35" customWidth="1"/>
    <col min="5379" max="5381" width="18.25" style="35" customWidth="1"/>
    <col min="5382" max="5632" width="6.875" style="35"/>
    <col min="5633" max="5633" width="19.5" style="35" customWidth="1"/>
    <col min="5634" max="5634" width="52.5" style="35" customWidth="1"/>
    <col min="5635" max="5637" width="18.25" style="35" customWidth="1"/>
    <col min="5638" max="5888" width="6.875" style="35"/>
    <col min="5889" max="5889" width="19.5" style="35" customWidth="1"/>
    <col min="5890" max="5890" width="52.5" style="35" customWidth="1"/>
    <col min="5891" max="5893" width="18.25" style="35" customWidth="1"/>
    <col min="5894" max="6144" width="6.875" style="35"/>
    <col min="6145" max="6145" width="19.5" style="35" customWidth="1"/>
    <col min="6146" max="6146" width="52.5" style="35" customWidth="1"/>
    <col min="6147" max="6149" width="18.25" style="35" customWidth="1"/>
    <col min="6150" max="6400" width="6.875" style="35"/>
    <col min="6401" max="6401" width="19.5" style="35" customWidth="1"/>
    <col min="6402" max="6402" width="52.5" style="35" customWidth="1"/>
    <col min="6403" max="6405" width="18.25" style="35" customWidth="1"/>
    <col min="6406" max="6656" width="6.875" style="35"/>
    <col min="6657" max="6657" width="19.5" style="35" customWidth="1"/>
    <col min="6658" max="6658" width="52.5" style="35" customWidth="1"/>
    <col min="6659" max="6661" width="18.25" style="35" customWidth="1"/>
    <col min="6662" max="6912" width="6.875" style="35"/>
    <col min="6913" max="6913" width="19.5" style="35" customWidth="1"/>
    <col min="6914" max="6914" width="52.5" style="35" customWidth="1"/>
    <col min="6915" max="6917" width="18.25" style="35" customWidth="1"/>
    <col min="6918" max="7168" width="6.875" style="35"/>
    <col min="7169" max="7169" width="19.5" style="35" customWidth="1"/>
    <col min="7170" max="7170" width="52.5" style="35" customWidth="1"/>
    <col min="7171" max="7173" width="18.25" style="35" customWidth="1"/>
    <col min="7174" max="7424" width="6.875" style="35"/>
    <col min="7425" max="7425" width="19.5" style="35" customWidth="1"/>
    <col min="7426" max="7426" width="52.5" style="35" customWidth="1"/>
    <col min="7427" max="7429" width="18.25" style="35" customWidth="1"/>
    <col min="7430" max="7680" width="6.875" style="35"/>
    <col min="7681" max="7681" width="19.5" style="35" customWidth="1"/>
    <col min="7682" max="7682" width="52.5" style="35" customWidth="1"/>
    <col min="7683" max="7685" width="18.25" style="35" customWidth="1"/>
    <col min="7686" max="7936" width="6.875" style="35"/>
    <col min="7937" max="7937" width="19.5" style="35" customWidth="1"/>
    <col min="7938" max="7938" width="52.5" style="35" customWidth="1"/>
    <col min="7939" max="7941" width="18.25" style="35" customWidth="1"/>
    <col min="7942" max="8192" width="6.875" style="35"/>
    <col min="8193" max="8193" width="19.5" style="35" customWidth="1"/>
    <col min="8194" max="8194" width="52.5" style="35" customWidth="1"/>
    <col min="8195" max="8197" width="18.25" style="35" customWidth="1"/>
    <col min="8198" max="8448" width="6.875" style="35"/>
    <col min="8449" max="8449" width="19.5" style="35" customWidth="1"/>
    <col min="8450" max="8450" width="52.5" style="35" customWidth="1"/>
    <col min="8451" max="8453" width="18.25" style="35" customWidth="1"/>
    <col min="8454" max="8704" width="6.875" style="35"/>
    <col min="8705" max="8705" width="19.5" style="35" customWidth="1"/>
    <col min="8706" max="8706" width="52.5" style="35" customWidth="1"/>
    <col min="8707" max="8709" width="18.25" style="35" customWidth="1"/>
    <col min="8710" max="8960" width="6.875" style="35"/>
    <col min="8961" max="8961" width="19.5" style="35" customWidth="1"/>
    <col min="8962" max="8962" width="52.5" style="35" customWidth="1"/>
    <col min="8963" max="8965" width="18.25" style="35" customWidth="1"/>
    <col min="8966" max="9216" width="6.875" style="35"/>
    <col min="9217" max="9217" width="19.5" style="35" customWidth="1"/>
    <col min="9218" max="9218" width="52.5" style="35" customWidth="1"/>
    <col min="9219" max="9221" width="18.25" style="35" customWidth="1"/>
    <col min="9222" max="9472" width="6.875" style="35"/>
    <col min="9473" max="9473" width="19.5" style="35" customWidth="1"/>
    <col min="9474" max="9474" width="52.5" style="35" customWidth="1"/>
    <col min="9475" max="9477" width="18.25" style="35" customWidth="1"/>
    <col min="9478" max="9728" width="6.875" style="35"/>
    <col min="9729" max="9729" width="19.5" style="35" customWidth="1"/>
    <col min="9730" max="9730" width="52.5" style="35" customWidth="1"/>
    <col min="9731" max="9733" width="18.25" style="35" customWidth="1"/>
    <col min="9734" max="9984" width="6.875" style="35"/>
    <col min="9985" max="9985" width="19.5" style="35" customWidth="1"/>
    <col min="9986" max="9986" width="52.5" style="35" customWidth="1"/>
    <col min="9987" max="9989" width="18.25" style="35" customWidth="1"/>
    <col min="9990" max="10240" width="6.875" style="35"/>
    <col min="10241" max="10241" width="19.5" style="35" customWidth="1"/>
    <col min="10242" max="10242" width="52.5" style="35" customWidth="1"/>
    <col min="10243" max="10245" width="18.25" style="35" customWidth="1"/>
    <col min="10246" max="10496" width="6.875" style="35"/>
    <col min="10497" max="10497" width="19.5" style="35" customWidth="1"/>
    <col min="10498" max="10498" width="52.5" style="35" customWidth="1"/>
    <col min="10499" max="10501" width="18.25" style="35" customWidth="1"/>
    <col min="10502" max="10752" width="6.875" style="35"/>
    <col min="10753" max="10753" width="19.5" style="35" customWidth="1"/>
    <col min="10754" max="10754" width="52.5" style="35" customWidth="1"/>
    <col min="10755" max="10757" width="18.25" style="35" customWidth="1"/>
    <col min="10758" max="11008" width="6.875" style="35"/>
    <col min="11009" max="11009" width="19.5" style="35" customWidth="1"/>
    <col min="11010" max="11010" width="52.5" style="35" customWidth="1"/>
    <col min="11011" max="11013" width="18.25" style="35" customWidth="1"/>
    <col min="11014" max="11264" width="6.875" style="35"/>
    <col min="11265" max="11265" width="19.5" style="35" customWidth="1"/>
    <col min="11266" max="11266" width="52.5" style="35" customWidth="1"/>
    <col min="11267" max="11269" width="18.25" style="35" customWidth="1"/>
    <col min="11270" max="11520" width="6.875" style="35"/>
    <col min="11521" max="11521" width="19.5" style="35" customWidth="1"/>
    <col min="11522" max="11522" width="52.5" style="35" customWidth="1"/>
    <col min="11523" max="11525" width="18.25" style="35" customWidth="1"/>
    <col min="11526" max="11776" width="6.875" style="35"/>
    <col min="11777" max="11777" width="19.5" style="35" customWidth="1"/>
    <col min="11778" max="11778" width="52.5" style="35" customWidth="1"/>
    <col min="11779" max="11781" width="18.25" style="35" customWidth="1"/>
    <col min="11782" max="12032" width="6.875" style="35"/>
    <col min="12033" max="12033" width="19.5" style="35" customWidth="1"/>
    <col min="12034" max="12034" width="52.5" style="35" customWidth="1"/>
    <col min="12035" max="12037" width="18.25" style="35" customWidth="1"/>
    <col min="12038" max="12288" width="6.875" style="35"/>
    <col min="12289" max="12289" width="19.5" style="35" customWidth="1"/>
    <col min="12290" max="12290" width="52.5" style="35" customWidth="1"/>
    <col min="12291" max="12293" width="18.25" style="35" customWidth="1"/>
    <col min="12294" max="12544" width="6.875" style="35"/>
    <col min="12545" max="12545" width="19.5" style="35" customWidth="1"/>
    <col min="12546" max="12546" width="52.5" style="35" customWidth="1"/>
    <col min="12547" max="12549" width="18.25" style="35" customWidth="1"/>
    <col min="12550" max="12800" width="6.875" style="35"/>
    <col min="12801" max="12801" width="19.5" style="35" customWidth="1"/>
    <col min="12802" max="12802" width="52.5" style="35" customWidth="1"/>
    <col min="12803" max="12805" width="18.25" style="35" customWidth="1"/>
    <col min="12806" max="13056" width="6.875" style="35"/>
    <col min="13057" max="13057" width="19.5" style="35" customWidth="1"/>
    <col min="13058" max="13058" width="52.5" style="35" customWidth="1"/>
    <col min="13059" max="13061" width="18.25" style="35" customWidth="1"/>
    <col min="13062" max="13312" width="6.875" style="35"/>
    <col min="13313" max="13313" width="19.5" style="35" customWidth="1"/>
    <col min="13314" max="13314" width="52.5" style="35" customWidth="1"/>
    <col min="13315" max="13317" width="18.25" style="35" customWidth="1"/>
    <col min="13318" max="13568" width="6.875" style="35"/>
    <col min="13569" max="13569" width="19.5" style="35" customWidth="1"/>
    <col min="13570" max="13570" width="52.5" style="35" customWidth="1"/>
    <col min="13571" max="13573" width="18.25" style="35" customWidth="1"/>
    <col min="13574" max="13824" width="6.875" style="35"/>
    <col min="13825" max="13825" width="19.5" style="35" customWidth="1"/>
    <col min="13826" max="13826" width="52.5" style="35" customWidth="1"/>
    <col min="13827" max="13829" width="18.25" style="35" customWidth="1"/>
    <col min="13830" max="14080" width="6.875" style="35"/>
    <col min="14081" max="14081" width="19.5" style="35" customWidth="1"/>
    <col min="14082" max="14082" width="52.5" style="35" customWidth="1"/>
    <col min="14083" max="14085" width="18.25" style="35" customWidth="1"/>
    <col min="14086" max="14336" width="6.875" style="35"/>
    <col min="14337" max="14337" width="19.5" style="35" customWidth="1"/>
    <col min="14338" max="14338" width="52.5" style="35" customWidth="1"/>
    <col min="14339" max="14341" width="18.25" style="35" customWidth="1"/>
    <col min="14342" max="14592" width="6.875" style="35"/>
    <col min="14593" max="14593" width="19.5" style="35" customWidth="1"/>
    <col min="14594" max="14594" width="52.5" style="35" customWidth="1"/>
    <col min="14595" max="14597" width="18.25" style="35" customWidth="1"/>
    <col min="14598" max="14848" width="6.875" style="35"/>
    <col min="14849" max="14849" width="19.5" style="35" customWidth="1"/>
    <col min="14850" max="14850" width="52.5" style="35" customWidth="1"/>
    <col min="14851" max="14853" width="18.25" style="35" customWidth="1"/>
    <col min="14854" max="15104" width="6.875" style="35"/>
    <col min="15105" max="15105" width="19.5" style="35" customWidth="1"/>
    <col min="15106" max="15106" width="52.5" style="35" customWidth="1"/>
    <col min="15107" max="15109" width="18.25" style="35" customWidth="1"/>
    <col min="15110" max="15360" width="6.875" style="35"/>
    <col min="15361" max="15361" width="19.5" style="35" customWidth="1"/>
    <col min="15362" max="15362" width="52.5" style="35" customWidth="1"/>
    <col min="15363" max="15365" width="18.25" style="35" customWidth="1"/>
    <col min="15366" max="15616" width="6.875" style="35"/>
    <col min="15617" max="15617" width="19.5" style="35" customWidth="1"/>
    <col min="15618" max="15618" width="52.5" style="35" customWidth="1"/>
    <col min="15619" max="15621" width="18.25" style="35" customWidth="1"/>
    <col min="15622" max="15872" width="6.875" style="35"/>
    <col min="15873" max="15873" width="19.5" style="35" customWidth="1"/>
    <col min="15874" max="15874" width="52.5" style="35" customWidth="1"/>
    <col min="15875" max="15877" width="18.25" style="35" customWidth="1"/>
    <col min="15878" max="16128" width="6.875" style="35"/>
    <col min="16129" max="16129" width="19.5" style="35" customWidth="1"/>
    <col min="16130" max="16130" width="52.5" style="35" customWidth="1"/>
    <col min="16131" max="16133" width="18.25" style="35" customWidth="1"/>
    <col min="16134" max="16384" width="6.875" style="35"/>
  </cols>
  <sheetData>
    <row r="1" spans="1:5" ht="20.100000000000001" customHeight="1">
      <c r="A1" s="36" t="s">
        <v>507</v>
      </c>
      <c r="E1" s="69"/>
    </row>
    <row r="2" spans="1:5" ht="42.75" customHeight="1">
      <c r="A2" s="96" t="s">
        <v>508</v>
      </c>
      <c r="B2" s="97"/>
      <c r="C2" s="97"/>
      <c r="D2" s="97"/>
      <c r="E2" s="97"/>
    </row>
    <row r="3" spans="1:5" ht="20.100000000000001" customHeight="1">
      <c r="A3" s="97"/>
      <c r="B3" s="97"/>
      <c r="C3" s="97"/>
      <c r="D3" s="97"/>
      <c r="E3" s="97"/>
    </row>
    <row r="4" spans="1:5" ht="20.100000000000001" customHeight="1">
      <c r="A4" s="98"/>
      <c r="B4" s="99"/>
      <c r="C4" s="99"/>
      <c r="D4" s="99"/>
      <c r="E4" s="100" t="s">
        <v>313</v>
      </c>
    </row>
    <row r="5" spans="1:5" ht="20.100000000000001" customHeight="1">
      <c r="A5" s="160" t="s">
        <v>341</v>
      </c>
      <c r="B5" s="163" t="s">
        <v>342</v>
      </c>
      <c r="C5" s="160" t="s">
        <v>509</v>
      </c>
      <c r="D5" s="160"/>
      <c r="E5" s="160"/>
    </row>
    <row r="6" spans="1:5" ht="20.100000000000001" customHeight="1">
      <c r="A6" s="165"/>
      <c r="B6" s="165"/>
      <c r="C6" s="101" t="s">
        <v>318</v>
      </c>
      <c r="D6" s="101" t="s">
        <v>344</v>
      </c>
      <c r="E6" s="101" t="s">
        <v>345</v>
      </c>
    </row>
    <row r="7" spans="1:5" ht="20.100000000000001" customHeight="1">
      <c r="A7" s="162" t="s">
        <v>318</v>
      </c>
      <c r="B7" s="162"/>
      <c r="C7" s="31">
        <v>105</v>
      </c>
      <c r="D7" s="31"/>
      <c r="E7" s="31">
        <v>105</v>
      </c>
    </row>
    <row r="8" spans="1:5" ht="20.100000000000001" customHeight="1">
      <c r="A8" s="102" t="s">
        <v>510</v>
      </c>
      <c r="B8" s="103" t="s">
        <v>330</v>
      </c>
      <c r="C8" s="34">
        <v>105</v>
      </c>
      <c r="D8" s="34"/>
      <c r="E8" s="34">
        <v>105</v>
      </c>
    </row>
    <row r="9" spans="1:5" ht="20.100000000000001" customHeight="1">
      <c r="A9" s="102" t="s">
        <v>511</v>
      </c>
      <c r="B9" s="103" t="s">
        <v>512</v>
      </c>
      <c r="C9" s="34">
        <v>105</v>
      </c>
      <c r="D9" s="34"/>
      <c r="E9" s="34">
        <v>105</v>
      </c>
    </row>
    <row r="10" spans="1:5" ht="20.100000000000001" customHeight="1">
      <c r="A10" s="102" t="s">
        <v>513</v>
      </c>
      <c r="B10" s="103" t="s">
        <v>514</v>
      </c>
      <c r="C10" s="34">
        <v>105</v>
      </c>
      <c r="D10" s="34"/>
      <c r="E10" s="34">
        <v>105</v>
      </c>
    </row>
    <row r="11" spans="1:5" ht="20.25" customHeight="1">
      <c r="A11" s="104"/>
      <c r="B11" s="37"/>
      <c r="C11" s="37"/>
      <c r="D11" s="37"/>
      <c r="E11" s="37"/>
    </row>
    <row r="12" spans="1:5" ht="20.25" customHeight="1">
      <c r="A12" s="37"/>
      <c r="B12" s="37"/>
      <c r="C12" s="37"/>
      <c r="D12" s="37"/>
      <c r="E12" s="37"/>
    </row>
    <row r="13" spans="1:5" ht="12.75" customHeight="1">
      <c r="A13" s="37"/>
      <c r="B13" s="37"/>
      <c r="C13" s="37"/>
      <c r="E13" s="37"/>
    </row>
    <row r="14" spans="1:5" ht="12.75" customHeight="1">
      <c r="A14" s="37"/>
      <c r="B14" s="37"/>
      <c r="C14" s="37"/>
      <c r="D14" s="37"/>
      <c r="E14" s="37"/>
    </row>
    <row r="15" spans="1:5" ht="12.75" customHeight="1">
      <c r="A15" s="37"/>
      <c r="B15" s="37"/>
      <c r="C15" s="37"/>
      <c r="E15" s="37"/>
    </row>
    <row r="16" spans="1:5" ht="12.75" customHeight="1">
      <c r="A16" s="37"/>
      <c r="B16" s="37"/>
      <c r="D16" s="37"/>
      <c r="E16" s="37"/>
    </row>
    <row r="17" spans="1:5" ht="12.75" customHeight="1">
      <c r="A17" s="37"/>
      <c r="E17" s="37"/>
    </row>
    <row r="18" spans="1:5" ht="12.75" customHeight="1">
      <c r="B18" s="37"/>
    </row>
    <row r="19" spans="1:5" ht="12.75" customHeight="1">
      <c r="B19" s="37"/>
    </row>
    <row r="20" spans="1:5" ht="12.75" customHeight="1">
      <c r="B20" s="37"/>
    </row>
    <row r="21" spans="1:5" ht="12.75" customHeight="1">
      <c r="B21" s="37"/>
    </row>
    <row r="22" spans="1:5" ht="12.75" customHeight="1">
      <c r="B22" s="37"/>
    </row>
    <row r="23" spans="1:5" ht="12.75" customHeight="1">
      <c r="B23" s="37"/>
    </row>
    <row r="25" spans="1:5" ht="12.75" customHeight="1">
      <c r="B25" s="37"/>
    </row>
    <row r="26" spans="1:5" ht="12.75" customHeight="1">
      <c r="B26" s="37"/>
    </row>
    <row r="28" spans="1:5" ht="12.75" customHeight="1">
      <c r="B28" s="37"/>
    </row>
    <row r="29" spans="1:5" ht="12.75" customHeight="1">
      <c r="B29" s="37"/>
    </row>
    <row r="30" spans="1:5" ht="12.75" customHeight="1">
      <c r="D30" s="37"/>
    </row>
  </sheetData>
  <mergeCells count="4">
    <mergeCell ref="C5:E5"/>
    <mergeCell ref="A7:B7"/>
    <mergeCell ref="A5:A6"/>
    <mergeCell ref="B5:B6"/>
  </mergeCells>
  <phoneticPr fontId="4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IQ25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1" width="34.5" style="35" customWidth="1"/>
    <col min="2" max="2" width="18.875" style="35" customWidth="1"/>
    <col min="3" max="3" width="34.5" style="35" customWidth="1"/>
    <col min="4" max="4" width="18.75" style="35" customWidth="1"/>
    <col min="5" max="159" width="6.75" style="35" customWidth="1"/>
    <col min="160" max="256" width="6.875" style="35"/>
    <col min="257" max="260" width="34.5" style="35" customWidth="1"/>
    <col min="261" max="415" width="6.75" style="35" customWidth="1"/>
    <col min="416" max="512" width="6.875" style="35"/>
    <col min="513" max="516" width="34.5" style="35" customWidth="1"/>
    <col min="517" max="671" width="6.75" style="35" customWidth="1"/>
    <col min="672" max="768" width="6.875" style="35"/>
    <col min="769" max="772" width="34.5" style="35" customWidth="1"/>
    <col min="773" max="927" width="6.75" style="35" customWidth="1"/>
    <col min="928" max="1024" width="6.875" style="35"/>
    <col min="1025" max="1028" width="34.5" style="35" customWidth="1"/>
    <col min="1029" max="1183" width="6.75" style="35" customWidth="1"/>
    <col min="1184" max="1280" width="6.875" style="35"/>
    <col min="1281" max="1284" width="34.5" style="35" customWidth="1"/>
    <col min="1285" max="1439" width="6.75" style="35" customWidth="1"/>
    <col min="1440" max="1536" width="6.875" style="35"/>
    <col min="1537" max="1540" width="34.5" style="35" customWidth="1"/>
    <col min="1541" max="1695" width="6.75" style="35" customWidth="1"/>
    <col min="1696" max="1792" width="6.875" style="35"/>
    <col min="1793" max="1796" width="34.5" style="35" customWidth="1"/>
    <col min="1797" max="1951" width="6.75" style="35" customWidth="1"/>
    <col min="1952" max="2048" width="6.875" style="35"/>
    <col min="2049" max="2052" width="34.5" style="35" customWidth="1"/>
    <col min="2053" max="2207" width="6.75" style="35" customWidth="1"/>
    <col min="2208" max="2304" width="6.875" style="35"/>
    <col min="2305" max="2308" width="34.5" style="35" customWidth="1"/>
    <col min="2309" max="2463" width="6.75" style="35" customWidth="1"/>
    <col min="2464" max="2560" width="6.875" style="35"/>
    <col min="2561" max="2564" width="34.5" style="35" customWidth="1"/>
    <col min="2565" max="2719" width="6.75" style="35" customWidth="1"/>
    <col min="2720" max="2816" width="6.875" style="35"/>
    <col min="2817" max="2820" width="34.5" style="35" customWidth="1"/>
    <col min="2821" max="2975" width="6.75" style="35" customWidth="1"/>
    <col min="2976" max="3072" width="6.875" style="35"/>
    <col min="3073" max="3076" width="34.5" style="35" customWidth="1"/>
    <col min="3077" max="3231" width="6.75" style="35" customWidth="1"/>
    <col min="3232" max="3328" width="6.875" style="35"/>
    <col min="3329" max="3332" width="34.5" style="35" customWidth="1"/>
    <col min="3333" max="3487" width="6.75" style="35" customWidth="1"/>
    <col min="3488" max="3584" width="6.875" style="35"/>
    <col min="3585" max="3588" width="34.5" style="35" customWidth="1"/>
    <col min="3589" max="3743" width="6.75" style="35" customWidth="1"/>
    <col min="3744" max="3840" width="6.875" style="35"/>
    <col min="3841" max="3844" width="34.5" style="35" customWidth="1"/>
    <col min="3845" max="3999" width="6.75" style="35" customWidth="1"/>
    <col min="4000" max="4096" width="6.875" style="35"/>
    <col min="4097" max="4100" width="34.5" style="35" customWidth="1"/>
    <col min="4101" max="4255" width="6.75" style="35" customWidth="1"/>
    <col min="4256" max="4352" width="6.875" style="35"/>
    <col min="4353" max="4356" width="34.5" style="35" customWidth="1"/>
    <col min="4357" max="4511" width="6.75" style="35" customWidth="1"/>
    <col min="4512" max="4608" width="6.875" style="35"/>
    <col min="4609" max="4612" width="34.5" style="35" customWidth="1"/>
    <col min="4613" max="4767" width="6.75" style="35" customWidth="1"/>
    <col min="4768" max="4864" width="6.875" style="35"/>
    <col min="4865" max="4868" width="34.5" style="35" customWidth="1"/>
    <col min="4869" max="5023" width="6.75" style="35" customWidth="1"/>
    <col min="5024" max="5120" width="6.875" style="35"/>
    <col min="5121" max="5124" width="34.5" style="35" customWidth="1"/>
    <col min="5125" max="5279" width="6.75" style="35" customWidth="1"/>
    <col min="5280" max="5376" width="6.875" style="35"/>
    <col min="5377" max="5380" width="34.5" style="35" customWidth="1"/>
    <col min="5381" max="5535" width="6.75" style="35" customWidth="1"/>
    <col min="5536" max="5632" width="6.875" style="35"/>
    <col min="5633" max="5636" width="34.5" style="35" customWidth="1"/>
    <col min="5637" max="5791" width="6.75" style="35" customWidth="1"/>
    <col min="5792" max="5888" width="6.875" style="35"/>
    <col min="5889" max="5892" width="34.5" style="35" customWidth="1"/>
    <col min="5893" max="6047" width="6.75" style="35" customWidth="1"/>
    <col min="6048" max="6144" width="6.875" style="35"/>
    <col min="6145" max="6148" width="34.5" style="35" customWidth="1"/>
    <col min="6149" max="6303" width="6.75" style="35" customWidth="1"/>
    <col min="6304" max="6400" width="6.875" style="35"/>
    <col min="6401" max="6404" width="34.5" style="35" customWidth="1"/>
    <col min="6405" max="6559" width="6.75" style="35" customWidth="1"/>
    <col min="6560" max="6656" width="6.875" style="35"/>
    <col min="6657" max="6660" width="34.5" style="35" customWidth="1"/>
    <col min="6661" max="6815" width="6.75" style="35" customWidth="1"/>
    <col min="6816" max="6912" width="6.875" style="35"/>
    <col min="6913" max="6916" width="34.5" style="35" customWidth="1"/>
    <col min="6917" max="7071" width="6.75" style="35" customWidth="1"/>
    <col min="7072" max="7168" width="6.875" style="35"/>
    <col min="7169" max="7172" width="34.5" style="35" customWidth="1"/>
    <col min="7173" max="7327" width="6.75" style="35" customWidth="1"/>
    <col min="7328" max="7424" width="6.875" style="35"/>
    <col min="7425" max="7428" width="34.5" style="35" customWidth="1"/>
    <col min="7429" max="7583" width="6.75" style="35" customWidth="1"/>
    <col min="7584" max="7680" width="6.875" style="35"/>
    <col min="7681" max="7684" width="34.5" style="35" customWidth="1"/>
    <col min="7685" max="7839" width="6.75" style="35" customWidth="1"/>
    <col min="7840" max="7936" width="6.875" style="35"/>
    <col min="7937" max="7940" width="34.5" style="35" customWidth="1"/>
    <col min="7941" max="8095" width="6.75" style="35" customWidth="1"/>
    <col min="8096" max="8192" width="6.875" style="35"/>
    <col min="8193" max="8196" width="34.5" style="35" customWidth="1"/>
    <col min="8197" max="8351" width="6.75" style="35" customWidth="1"/>
    <col min="8352" max="8448" width="6.875" style="35"/>
    <col min="8449" max="8452" width="34.5" style="35" customWidth="1"/>
    <col min="8453" max="8607" width="6.75" style="35" customWidth="1"/>
    <col min="8608" max="8704" width="6.875" style="35"/>
    <col min="8705" max="8708" width="34.5" style="35" customWidth="1"/>
    <col min="8709" max="8863" width="6.75" style="35" customWidth="1"/>
    <col min="8864" max="8960" width="6.875" style="35"/>
    <col min="8961" max="8964" width="34.5" style="35" customWidth="1"/>
    <col min="8965" max="9119" width="6.75" style="35" customWidth="1"/>
    <col min="9120" max="9216" width="6.875" style="35"/>
    <col min="9217" max="9220" width="34.5" style="35" customWidth="1"/>
    <col min="9221" max="9375" width="6.75" style="35" customWidth="1"/>
    <col min="9376" max="9472" width="6.875" style="35"/>
    <col min="9473" max="9476" width="34.5" style="35" customWidth="1"/>
    <col min="9477" max="9631" width="6.75" style="35" customWidth="1"/>
    <col min="9632" max="9728" width="6.875" style="35"/>
    <col min="9729" max="9732" width="34.5" style="35" customWidth="1"/>
    <col min="9733" max="9887" width="6.75" style="35" customWidth="1"/>
    <col min="9888" max="9984" width="6.875" style="35"/>
    <col min="9985" max="9988" width="34.5" style="35" customWidth="1"/>
    <col min="9989" max="10143" width="6.75" style="35" customWidth="1"/>
    <col min="10144" max="10240" width="6.875" style="35"/>
    <col min="10241" max="10244" width="34.5" style="35" customWidth="1"/>
    <col min="10245" max="10399" width="6.75" style="35" customWidth="1"/>
    <col min="10400" max="10496" width="6.875" style="35"/>
    <col min="10497" max="10500" width="34.5" style="35" customWidth="1"/>
    <col min="10501" max="10655" width="6.75" style="35" customWidth="1"/>
    <col min="10656" max="10752" width="6.875" style="35"/>
    <col min="10753" max="10756" width="34.5" style="35" customWidth="1"/>
    <col min="10757" max="10911" width="6.75" style="35" customWidth="1"/>
    <col min="10912" max="11008" width="6.875" style="35"/>
    <col min="11009" max="11012" width="34.5" style="35" customWidth="1"/>
    <col min="11013" max="11167" width="6.75" style="35" customWidth="1"/>
    <col min="11168" max="11264" width="6.875" style="35"/>
    <col min="11265" max="11268" width="34.5" style="35" customWidth="1"/>
    <col min="11269" max="11423" width="6.75" style="35" customWidth="1"/>
    <col min="11424" max="11520" width="6.875" style="35"/>
    <col min="11521" max="11524" width="34.5" style="35" customWidth="1"/>
    <col min="11525" max="11679" width="6.75" style="35" customWidth="1"/>
    <col min="11680" max="11776" width="6.875" style="35"/>
    <col min="11777" max="11780" width="34.5" style="35" customWidth="1"/>
    <col min="11781" max="11935" width="6.75" style="35" customWidth="1"/>
    <col min="11936" max="12032" width="6.875" style="35"/>
    <col min="12033" max="12036" width="34.5" style="35" customWidth="1"/>
    <col min="12037" max="12191" width="6.75" style="35" customWidth="1"/>
    <col min="12192" max="12288" width="6.875" style="35"/>
    <col min="12289" max="12292" width="34.5" style="35" customWidth="1"/>
    <col min="12293" max="12447" width="6.75" style="35" customWidth="1"/>
    <col min="12448" max="12544" width="6.875" style="35"/>
    <col min="12545" max="12548" width="34.5" style="35" customWidth="1"/>
    <col min="12549" max="12703" width="6.75" style="35" customWidth="1"/>
    <col min="12704" max="12800" width="6.875" style="35"/>
    <col min="12801" max="12804" width="34.5" style="35" customWidth="1"/>
    <col min="12805" max="12959" width="6.75" style="35" customWidth="1"/>
    <col min="12960" max="13056" width="6.875" style="35"/>
    <col min="13057" max="13060" width="34.5" style="35" customWidth="1"/>
    <col min="13061" max="13215" width="6.75" style="35" customWidth="1"/>
    <col min="13216" max="13312" width="6.875" style="35"/>
    <col min="13313" max="13316" width="34.5" style="35" customWidth="1"/>
    <col min="13317" max="13471" width="6.75" style="35" customWidth="1"/>
    <col min="13472" max="13568" width="6.875" style="35"/>
    <col min="13569" max="13572" width="34.5" style="35" customWidth="1"/>
    <col min="13573" max="13727" width="6.75" style="35" customWidth="1"/>
    <col min="13728" max="13824" width="6.875" style="35"/>
    <col min="13825" max="13828" width="34.5" style="35" customWidth="1"/>
    <col min="13829" max="13983" width="6.75" style="35" customWidth="1"/>
    <col min="13984" max="14080" width="6.875" style="35"/>
    <col min="14081" max="14084" width="34.5" style="35" customWidth="1"/>
    <col min="14085" max="14239" width="6.75" style="35" customWidth="1"/>
    <col min="14240" max="14336" width="6.875" style="35"/>
    <col min="14337" max="14340" width="34.5" style="35" customWidth="1"/>
    <col min="14341" max="14495" width="6.75" style="35" customWidth="1"/>
    <col min="14496" max="14592" width="6.875" style="35"/>
    <col min="14593" max="14596" width="34.5" style="35" customWidth="1"/>
    <col min="14597" max="14751" width="6.75" style="35" customWidth="1"/>
    <col min="14752" max="14848" width="6.875" style="35"/>
    <col min="14849" max="14852" width="34.5" style="35" customWidth="1"/>
    <col min="14853" max="15007" width="6.75" style="35" customWidth="1"/>
    <col min="15008" max="15104" width="6.875" style="35"/>
    <col min="15105" max="15108" width="34.5" style="35" customWidth="1"/>
    <col min="15109" max="15263" width="6.75" style="35" customWidth="1"/>
    <col min="15264" max="15360" width="6.875" style="35"/>
    <col min="15361" max="15364" width="34.5" style="35" customWidth="1"/>
    <col min="15365" max="15519" width="6.75" style="35" customWidth="1"/>
    <col min="15520" max="15616" width="6.875" style="35"/>
    <col min="15617" max="15620" width="34.5" style="35" customWidth="1"/>
    <col min="15621" max="15775" width="6.75" style="35" customWidth="1"/>
    <col min="15776" max="15872" width="6.875" style="35"/>
    <col min="15873" max="15876" width="34.5" style="35" customWidth="1"/>
    <col min="15877" max="16031" width="6.75" style="35" customWidth="1"/>
    <col min="16032" max="16128" width="6.875" style="35"/>
    <col min="16129" max="16132" width="34.5" style="35" customWidth="1"/>
    <col min="16133" max="16287" width="6.75" style="35" customWidth="1"/>
    <col min="16288" max="16384" width="6.875" style="35"/>
  </cols>
  <sheetData>
    <row r="1" spans="1:251" ht="20.100000000000001" customHeight="1">
      <c r="A1" s="36" t="s">
        <v>515</v>
      </c>
      <c r="B1" s="67"/>
      <c r="C1" s="68"/>
      <c r="D1" s="6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</row>
    <row r="2" spans="1:251" ht="38.25" customHeight="1">
      <c r="A2" s="70" t="s">
        <v>516</v>
      </c>
      <c r="B2" s="71"/>
      <c r="C2" s="72"/>
      <c r="D2" s="7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</row>
    <row r="3" spans="1:251" ht="12.75" customHeight="1">
      <c r="A3" s="71"/>
      <c r="B3" s="71"/>
      <c r="C3" s="72"/>
      <c r="D3" s="71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</row>
    <row r="4" spans="1:251" ht="20.100000000000001" customHeight="1">
      <c r="A4" s="43"/>
      <c r="B4" s="73"/>
      <c r="C4" s="74"/>
      <c r="D4" s="44" t="s">
        <v>313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</row>
    <row r="5" spans="1:251" ht="23.25" customHeight="1">
      <c r="A5" s="160" t="s">
        <v>314</v>
      </c>
      <c r="B5" s="160"/>
      <c r="C5" s="160" t="s">
        <v>315</v>
      </c>
      <c r="D5" s="16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</row>
    <row r="6" spans="1:251" ht="24" customHeight="1">
      <c r="A6" s="75" t="s">
        <v>316</v>
      </c>
      <c r="B6" s="76" t="s">
        <v>317</v>
      </c>
      <c r="C6" s="75" t="s">
        <v>316</v>
      </c>
      <c r="D6" s="75" t="s">
        <v>317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</row>
    <row r="7" spans="1:251" ht="20.100000000000001" customHeight="1">
      <c r="A7" s="216" t="s">
        <v>832</v>
      </c>
      <c r="B7" s="77">
        <f>4500.09-10.47</f>
        <v>4489.62</v>
      </c>
      <c r="C7" s="50" t="s">
        <v>325</v>
      </c>
      <c r="D7" s="77">
        <v>58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</row>
    <row r="8" spans="1:251" ht="20.100000000000001" customHeight="1">
      <c r="A8" s="78" t="s">
        <v>517</v>
      </c>
      <c r="B8" s="77">
        <v>105</v>
      </c>
      <c r="C8" s="50" t="s">
        <v>327</v>
      </c>
      <c r="D8" s="77">
        <v>274.69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</row>
    <row r="9" spans="1:251" ht="20.100000000000001" customHeight="1">
      <c r="A9" s="79" t="s">
        <v>518</v>
      </c>
      <c r="B9" s="80"/>
      <c r="C9" s="50" t="s">
        <v>329</v>
      </c>
      <c r="D9" s="77">
        <v>73.25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</row>
    <row r="10" spans="1:251" ht="20.100000000000001" customHeight="1">
      <c r="A10" s="81" t="s">
        <v>519</v>
      </c>
      <c r="B10" s="82"/>
      <c r="C10" s="50" t="s">
        <v>330</v>
      </c>
      <c r="D10" s="77">
        <v>105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</row>
    <row r="11" spans="1:251" ht="20.100000000000001" customHeight="1">
      <c r="A11" s="81" t="s">
        <v>520</v>
      </c>
      <c r="B11" s="82"/>
      <c r="C11" s="50" t="s">
        <v>331</v>
      </c>
      <c r="D11" s="77">
        <f>4039.85-10.46</f>
        <v>4029.39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</row>
    <row r="12" spans="1:251" ht="20.100000000000001" customHeight="1">
      <c r="A12" s="81" t="s">
        <v>521</v>
      </c>
      <c r="B12" s="48"/>
      <c r="C12" s="50" t="s">
        <v>332</v>
      </c>
      <c r="D12" s="77">
        <v>54.29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</row>
    <row r="13" spans="1:251" ht="20.100000000000001" customHeight="1">
      <c r="A13" s="83"/>
      <c r="B13" s="84"/>
      <c r="C13" s="85"/>
      <c r="D13" s="86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</row>
    <row r="14" spans="1:251" ht="20.100000000000001" customHeight="1">
      <c r="A14" s="83"/>
      <c r="B14" s="84"/>
      <c r="C14" s="87"/>
      <c r="D14" s="8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</row>
    <row r="15" spans="1:251" ht="20.100000000000001" customHeight="1">
      <c r="A15" s="89" t="s">
        <v>522</v>
      </c>
      <c r="B15" s="90">
        <f>SUM(B7:B12)</f>
        <v>4594.62</v>
      </c>
      <c r="C15" s="91" t="s">
        <v>523</v>
      </c>
      <c r="D15" s="88">
        <f>SUM(D7:D14)</f>
        <v>4594.62</v>
      </c>
      <c r="F15" s="37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</row>
    <row r="16" spans="1:251" ht="20.100000000000001" customHeight="1">
      <c r="A16" s="81" t="s">
        <v>524</v>
      </c>
      <c r="B16" s="90"/>
      <c r="C16" s="85" t="s">
        <v>525</v>
      </c>
      <c r="D16" s="88"/>
      <c r="E16" s="37"/>
      <c r="F16" s="37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</row>
    <row r="17" spans="1:251" ht="20.100000000000001" customHeight="1">
      <c r="A17" s="81" t="s">
        <v>526</v>
      </c>
      <c r="B17" s="48"/>
      <c r="C17" s="92"/>
      <c r="D17" s="8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</row>
    <row r="18" spans="1:251" ht="20.100000000000001" customHeight="1">
      <c r="A18" s="93" t="s">
        <v>527</v>
      </c>
      <c r="B18" s="94">
        <f>B15+B16+B17</f>
        <v>4594.62</v>
      </c>
      <c r="C18" s="87" t="s">
        <v>528</v>
      </c>
      <c r="D18" s="88">
        <f>D15+D16</f>
        <v>4594.62</v>
      </c>
      <c r="E18" s="37"/>
    </row>
    <row r="25" spans="1:251" ht="20.100000000000001" customHeight="1">
      <c r="C25" s="37"/>
    </row>
  </sheetData>
  <mergeCells count="2">
    <mergeCell ref="A5:B5"/>
    <mergeCell ref="C5:D5"/>
  </mergeCells>
  <phoneticPr fontId="46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46"/>
  <sheetViews>
    <sheetView showGridLines="0" showZeros="0" workbookViewId="0">
      <selection activeCell="H32" sqref="H32"/>
    </sheetView>
  </sheetViews>
  <sheetFormatPr defaultColWidth="6.875" defaultRowHeight="12.75" customHeight="1"/>
  <cols>
    <col min="1" max="1" width="9.25" style="35" customWidth="1"/>
    <col min="2" max="2" width="38.25" style="35" customWidth="1"/>
    <col min="3" max="12" width="12.625" style="35" customWidth="1"/>
    <col min="13" max="256" width="6.875" style="35"/>
    <col min="257" max="257" width="9.25" style="35" customWidth="1"/>
    <col min="258" max="258" width="44.625" style="35" customWidth="1"/>
    <col min="259" max="268" width="12.625" style="35" customWidth="1"/>
    <col min="269" max="512" width="6.875" style="35"/>
    <col min="513" max="513" width="9.25" style="35" customWidth="1"/>
    <col min="514" max="514" width="44.625" style="35" customWidth="1"/>
    <col min="515" max="524" width="12.625" style="35" customWidth="1"/>
    <col min="525" max="768" width="6.875" style="35"/>
    <col min="769" max="769" width="9.25" style="35" customWidth="1"/>
    <col min="770" max="770" width="44.625" style="35" customWidth="1"/>
    <col min="771" max="780" width="12.625" style="35" customWidth="1"/>
    <col min="781" max="1024" width="6.875" style="35"/>
    <col min="1025" max="1025" width="9.25" style="35" customWidth="1"/>
    <col min="1026" max="1026" width="44.625" style="35" customWidth="1"/>
    <col min="1027" max="1036" width="12.625" style="35" customWidth="1"/>
    <col min="1037" max="1280" width="6.875" style="35"/>
    <col min="1281" max="1281" width="9.25" style="35" customWidth="1"/>
    <col min="1282" max="1282" width="44.625" style="35" customWidth="1"/>
    <col min="1283" max="1292" width="12.625" style="35" customWidth="1"/>
    <col min="1293" max="1536" width="6.875" style="35"/>
    <col min="1537" max="1537" width="9.25" style="35" customWidth="1"/>
    <col min="1538" max="1538" width="44.625" style="35" customWidth="1"/>
    <col min="1539" max="1548" width="12.625" style="35" customWidth="1"/>
    <col min="1549" max="1792" width="6.875" style="35"/>
    <col min="1793" max="1793" width="9.25" style="35" customWidth="1"/>
    <col min="1794" max="1794" width="44.625" style="35" customWidth="1"/>
    <col min="1795" max="1804" width="12.625" style="35" customWidth="1"/>
    <col min="1805" max="2048" width="6.875" style="35"/>
    <col min="2049" max="2049" width="9.25" style="35" customWidth="1"/>
    <col min="2050" max="2050" width="44.625" style="35" customWidth="1"/>
    <col min="2051" max="2060" width="12.625" style="35" customWidth="1"/>
    <col min="2061" max="2304" width="6.875" style="35"/>
    <col min="2305" max="2305" width="9.25" style="35" customWidth="1"/>
    <col min="2306" max="2306" width="44.625" style="35" customWidth="1"/>
    <col min="2307" max="2316" width="12.625" style="35" customWidth="1"/>
    <col min="2317" max="2560" width="6.875" style="35"/>
    <col min="2561" max="2561" width="9.25" style="35" customWidth="1"/>
    <col min="2562" max="2562" width="44.625" style="35" customWidth="1"/>
    <col min="2563" max="2572" width="12.625" style="35" customWidth="1"/>
    <col min="2573" max="2816" width="6.875" style="35"/>
    <col min="2817" max="2817" width="9.25" style="35" customWidth="1"/>
    <col min="2818" max="2818" width="44.625" style="35" customWidth="1"/>
    <col min="2819" max="2828" width="12.625" style="35" customWidth="1"/>
    <col min="2829" max="3072" width="6.875" style="35"/>
    <col min="3073" max="3073" width="9.25" style="35" customWidth="1"/>
    <col min="3074" max="3074" width="44.625" style="35" customWidth="1"/>
    <col min="3075" max="3084" width="12.625" style="35" customWidth="1"/>
    <col min="3085" max="3328" width="6.875" style="35"/>
    <col min="3329" max="3329" width="9.25" style="35" customWidth="1"/>
    <col min="3330" max="3330" width="44.625" style="35" customWidth="1"/>
    <col min="3331" max="3340" width="12.625" style="35" customWidth="1"/>
    <col min="3341" max="3584" width="6.875" style="35"/>
    <col min="3585" max="3585" width="9.25" style="35" customWidth="1"/>
    <col min="3586" max="3586" width="44.625" style="35" customWidth="1"/>
    <col min="3587" max="3596" width="12.625" style="35" customWidth="1"/>
    <col min="3597" max="3840" width="6.875" style="35"/>
    <col min="3841" max="3841" width="9.25" style="35" customWidth="1"/>
    <col min="3842" max="3842" width="44.625" style="35" customWidth="1"/>
    <col min="3843" max="3852" width="12.625" style="35" customWidth="1"/>
    <col min="3853" max="4096" width="6.875" style="35"/>
    <col min="4097" max="4097" width="9.25" style="35" customWidth="1"/>
    <col min="4098" max="4098" width="44.625" style="35" customWidth="1"/>
    <col min="4099" max="4108" width="12.625" style="35" customWidth="1"/>
    <col min="4109" max="4352" width="6.875" style="35"/>
    <col min="4353" max="4353" width="9.25" style="35" customWidth="1"/>
    <col min="4354" max="4354" width="44.625" style="35" customWidth="1"/>
    <col min="4355" max="4364" width="12.625" style="35" customWidth="1"/>
    <col min="4365" max="4608" width="6.875" style="35"/>
    <col min="4609" max="4609" width="9.25" style="35" customWidth="1"/>
    <col min="4610" max="4610" width="44.625" style="35" customWidth="1"/>
    <col min="4611" max="4620" width="12.625" style="35" customWidth="1"/>
    <col min="4621" max="4864" width="6.875" style="35"/>
    <col min="4865" max="4865" width="9.25" style="35" customWidth="1"/>
    <col min="4866" max="4866" width="44.625" style="35" customWidth="1"/>
    <col min="4867" max="4876" width="12.625" style="35" customWidth="1"/>
    <col min="4877" max="5120" width="6.875" style="35"/>
    <col min="5121" max="5121" width="9.25" style="35" customWidth="1"/>
    <col min="5122" max="5122" width="44.625" style="35" customWidth="1"/>
    <col min="5123" max="5132" width="12.625" style="35" customWidth="1"/>
    <col min="5133" max="5376" width="6.875" style="35"/>
    <col min="5377" max="5377" width="9.25" style="35" customWidth="1"/>
    <col min="5378" max="5378" width="44.625" style="35" customWidth="1"/>
    <col min="5379" max="5388" width="12.625" style="35" customWidth="1"/>
    <col min="5389" max="5632" width="6.875" style="35"/>
    <col min="5633" max="5633" width="9.25" style="35" customWidth="1"/>
    <col min="5634" max="5634" width="44.625" style="35" customWidth="1"/>
    <col min="5635" max="5644" width="12.625" style="35" customWidth="1"/>
    <col min="5645" max="5888" width="6.875" style="35"/>
    <col min="5889" max="5889" width="9.25" style="35" customWidth="1"/>
    <col min="5890" max="5890" width="44.625" style="35" customWidth="1"/>
    <col min="5891" max="5900" width="12.625" style="35" customWidth="1"/>
    <col min="5901" max="6144" width="6.875" style="35"/>
    <col min="6145" max="6145" width="9.25" style="35" customWidth="1"/>
    <col min="6146" max="6146" width="44.625" style="35" customWidth="1"/>
    <col min="6147" max="6156" width="12.625" style="35" customWidth="1"/>
    <col min="6157" max="6400" width="6.875" style="35"/>
    <col min="6401" max="6401" width="9.25" style="35" customWidth="1"/>
    <col min="6402" max="6402" width="44.625" style="35" customWidth="1"/>
    <col min="6403" max="6412" width="12.625" style="35" customWidth="1"/>
    <col min="6413" max="6656" width="6.875" style="35"/>
    <col min="6657" max="6657" width="9.25" style="35" customWidth="1"/>
    <col min="6658" max="6658" width="44.625" style="35" customWidth="1"/>
    <col min="6659" max="6668" width="12.625" style="35" customWidth="1"/>
    <col min="6669" max="6912" width="6.875" style="35"/>
    <col min="6913" max="6913" width="9.25" style="35" customWidth="1"/>
    <col min="6914" max="6914" width="44.625" style="35" customWidth="1"/>
    <col min="6915" max="6924" width="12.625" style="35" customWidth="1"/>
    <col min="6925" max="7168" width="6.875" style="35"/>
    <col min="7169" max="7169" width="9.25" style="35" customWidth="1"/>
    <col min="7170" max="7170" width="44.625" style="35" customWidth="1"/>
    <col min="7171" max="7180" width="12.625" style="35" customWidth="1"/>
    <col min="7181" max="7424" width="6.875" style="35"/>
    <col min="7425" max="7425" width="9.25" style="35" customWidth="1"/>
    <col min="7426" max="7426" width="44.625" style="35" customWidth="1"/>
    <col min="7427" max="7436" width="12.625" style="35" customWidth="1"/>
    <col min="7437" max="7680" width="6.875" style="35"/>
    <col min="7681" max="7681" width="9.25" style="35" customWidth="1"/>
    <col min="7682" max="7682" width="44.625" style="35" customWidth="1"/>
    <col min="7683" max="7692" width="12.625" style="35" customWidth="1"/>
    <col min="7693" max="7936" width="6.875" style="35"/>
    <col min="7937" max="7937" width="9.25" style="35" customWidth="1"/>
    <col min="7938" max="7938" width="44.625" style="35" customWidth="1"/>
    <col min="7939" max="7948" width="12.625" style="35" customWidth="1"/>
    <col min="7949" max="8192" width="6.875" style="35"/>
    <col min="8193" max="8193" width="9.25" style="35" customWidth="1"/>
    <col min="8194" max="8194" width="44.625" style="35" customWidth="1"/>
    <col min="8195" max="8204" width="12.625" style="35" customWidth="1"/>
    <col min="8205" max="8448" width="6.875" style="35"/>
    <col min="8449" max="8449" width="9.25" style="35" customWidth="1"/>
    <col min="8450" max="8450" width="44.625" style="35" customWidth="1"/>
    <col min="8451" max="8460" width="12.625" style="35" customWidth="1"/>
    <col min="8461" max="8704" width="6.875" style="35"/>
    <col min="8705" max="8705" width="9.25" style="35" customWidth="1"/>
    <col min="8706" max="8706" width="44.625" style="35" customWidth="1"/>
    <col min="8707" max="8716" width="12.625" style="35" customWidth="1"/>
    <col min="8717" max="8960" width="6.875" style="35"/>
    <col min="8961" max="8961" width="9.25" style="35" customWidth="1"/>
    <col min="8962" max="8962" width="44.625" style="35" customWidth="1"/>
    <col min="8963" max="8972" width="12.625" style="35" customWidth="1"/>
    <col min="8973" max="9216" width="6.875" style="35"/>
    <col min="9217" max="9217" width="9.25" style="35" customWidth="1"/>
    <col min="9218" max="9218" width="44.625" style="35" customWidth="1"/>
    <col min="9219" max="9228" width="12.625" style="35" customWidth="1"/>
    <col min="9229" max="9472" width="6.875" style="35"/>
    <col min="9473" max="9473" width="9.25" style="35" customWidth="1"/>
    <col min="9474" max="9474" width="44.625" style="35" customWidth="1"/>
    <col min="9475" max="9484" width="12.625" style="35" customWidth="1"/>
    <col min="9485" max="9728" width="6.875" style="35"/>
    <col min="9729" max="9729" width="9.25" style="35" customWidth="1"/>
    <col min="9730" max="9730" width="44.625" style="35" customWidth="1"/>
    <col min="9731" max="9740" width="12.625" style="35" customWidth="1"/>
    <col min="9741" max="9984" width="6.875" style="35"/>
    <col min="9985" max="9985" width="9.25" style="35" customWidth="1"/>
    <col min="9986" max="9986" width="44.625" style="35" customWidth="1"/>
    <col min="9987" max="9996" width="12.625" style="35" customWidth="1"/>
    <col min="9997" max="10240" width="6.875" style="35"/>
    <col min="10241" max="10241" width="9.25" style="35" customWidth="1"/>
    <col min="10242" max="10242" width="44.625" style="35" customWidth="1"/>
    <col min="10243" max="10252" width="12.625" style="35" customWidth="1"/>
    <col min="10253" max="10496" width="6.875" style="35"/>
    <col min="10497" max="10497" width="9.25" style="35" customWidth="1"/>
    <col min="10498" max="10498" width="44.625" style="35" customWidth="1"/>
    <col min="10499" max="10508" width="12.625" style="35" customWidth="1"/>
    <col min="10509" max="10752" width="6.875" style="35"/>
    <col min="10753" max="10753" width="9.25" style="35" customWidth="1"/>
    <col min="10754" max="10754" width="44.625" style="35" customWidth="1"/>
    <col min="10755" max="10764" width="12.625" style="35" customWidth="1"/>
    <col min="10765" max="11008" width="6.875" style="35"/>
    <col min="11009" max="11009" width="9.25" style="35" customWidth="1"/>
    <col min="11010" max="11010" width="44.625" style="35" customWidth="1"/>
    <col min="11011" max="11020" width="12.625" style="35" customWidth="1"/>
    <col min="11021" max="11264" width="6.875" style="35"/>
    <col min="11265" max="11265" width="9.25" style="35" customWidth="1"/>
    <col min="11266" max="11266" width="44.625" style="35" customWidth="1"/>
    <col min="11267" max="11276" width="12.625" style="35" customWidth="1"/>
    <col min="11277" max="11520" width="6.875" style="35"/>
    <col min="11521" max="11521" width="9.25" style="35" customWidth="1"/>
    <col min="11522" max="11522" width="44.625" style="35" customWidth="1"/>
    <col min="11523" max="11532" width="12.625" style="35" customWidth="1"/>
    <col min="11533" max="11776" width="6.875" style="35"/>
    <col min="11777" max="11777" width="9.25" style="35" customWidth="1"/>
    <col min="11778" max="11778" width="44.625" style="35" customWidth="1"/>
    <col min="11779" max="11788" width="12.625" style="35" customWidth="1"/>
    <col min="11789" max="12032" width="6.875" style="35"/>
    <col min="12033" max="12033" width="9.25" style="35" customWidth="1"/>
    <col min="12034" max="12034" width="44.625" style="35" customWidth="1"/>
    <col min="12035" max="12044" width="12.625" style="35" customWidth="1"/>
    <col min="12045" max="12288" width="6.875" style="35"/>
    <col min="12289" max="12289" width="9.25" style="35" customWidth="1"/>
    <col min="12290" max="12290" width="44.625" style="35" customWidth="1"/>
    <col min="12291" max="12300" width="12.625" style="35" customWidth="1"/>
    <col min="12301" max="12544" width="6.875" style="35"/>
    <col min="12545" max="12545" width="9.25" style="35" customWidth="1"/>
    <col min="12546" max="12546" width="44.625" style="35" customWidth="1"/>
    <col min="12547" max="12556" width="12.625" style="35" customWidth="1"/>
    <col min="12557" max="12800" width="6.875" style="35"/>
    <col min="12801" max="12801" width="9.25" style="35" customWidth="1"/>
    <col min="12802" max="12802" width="44.625" style="35" customWidth="1"/>
    <col min="12803" max="12812" width="12.625" style="35" customWidth="1"/>
    <col min="12813" max="13056" width="6.875" style="35"/>
    <col min="13057" max="13057" width="9.25" style="35" customWidth="1"/>
    <col min="13058" max="13058" width="44.625" style="35" customWidth="1"/>
    <col min="13059" max="13068" width="12.625" style="35" customWidth="1"/>
    <col min="13069" max="13312" width="6.875" style="35"/>
    <col min="13313" max="13313" width="9.25" style="35" customWidth="1"/>
    <col min="13314" max="13314" width="44.625" style="35" customWidth="1"/>
    <col min="13315" max="13324" width="12.625" style="35" customWidth="1"/>
    <col min="13325" max="13568" width="6.875" style="35"/>
    <col min="13569" max="13569" width="9.25" style="35" customWidth="1"/>
    <col min="13570" max="13570" width="44.625" style="35" customWidth="1"/>
    <col min="13571" max="13580" width="12.625" style="35" customWidth="1"/>
    <col min="13581" max="13824" width="6.875" style="35"/>
    <col min="13825" max="13825" width="9.25" style="35" customWidth="1"/>
    <col min="13826" max="13826" width="44.625" style="35" customWidth="1"/>
    <col min="13827" max="13836" width="12.625" style="35" customWidth="1"/>
    <col min="13837" max="14080" width="6.875" style="35"/>
    <col min="14081" max="14081" width="9.25" style="35" customWidth="1"/>
    <col min="14082" max="14082" width="44.625" style="35" customWidth="1"/>
    <col min="14083" max="14092" width="12.625" style="35" customWidth="1"/>
    <col min="14093" max="14336" width="6.875" style="35"/>
    <col min="14337" max="14337" width="9.25" style="35" customWidth="1"/>
    <col min="14338" max="14338" width="44.625" style="35" customWidth="1"/>
    <col min="14339" max="14348" width="12.625" style="35" customWidth="1"/>
    <col min="14349" max="14592" width="6.875" style="35"/>
    <col min="14593" max="14593" width="9.25" style="35" customWidth="1"/>
    <col min="14594" max="14594" width="44.625" style="35" customWidth="1"/>
    <col min="14595" max="14604" width="12.625" style="35" customWidth="1"/>
    <col min="14605" max="14848" width="6.875" style="35"/>
    <col min="14849" max="14849" width="9.25" style="35" customWidth="1"/>
    <col min="14850" max="14850" width="44.625" style="35" customWidth="1"/>
    <col min="14851" max="14860" width="12.625" style="35" customWidth="1"/>
    <col min="14861" max="15104" width="6.875" style="35"/>
    <col min="15105" max="15105" width="9.25" style="35" customWidth="1"/>
    <col min="15106" max="15106" width="44.625" style="35" customWidth="1"/>
    <col min="15107" max="15116" width="12.625" style="35" customWidth="1"/>
    <col min="15117" max="15360" width="6.875" style="35"/>
    <col min="15361" max="15361" width="9.25" style="35" customWidth="1"/>
    <col min="15362" max="15362" width="44.625" style="35" customWidth="1"/>
    <col min="15363" max="15372" width="12.625" style="35" customWidth="1"/>
    <col min="15373" max="15616" width="6.875" style="35"/>
    <col min="15617" max="15617" width="9.25" style="35" customWidth="1"/>
    <col min="15618" max="15618" width="44.625" style="35" customWidth="1"/>
    <col min="15619" max="15628" width="12.625" style="35" customWidth="1"/>
    <col min="15629" max="15872" width="6.875" style="35"/>
    <col min="15873" max="15873" width="9.25" style="35" customWidth="1"/>
    <col min="15874" max="15874" width="44.625" style="35" customWidth="1"/>
    <col min="15875" max="15884" width="12.625" style="35" customWidth="1"/>
    <col min="15885" max="16128" width="6.875" style="35"/>
    <col min="16129" max="16129" width="9.25" style="35" customWidth="1"/>
    <col min="16130" max="16130" width="44.625" style="35" customWidth="1"/>
    <col min="16131" max="16140" width="12.625" style="35" customWidth="1"/>
    <col min="16141" max="16384" width="6.875" style="35"/>
  </cols>
  <sheetData>
    <row r="1" spans="1:12" ht="20.100000000000001" customHeight="1">
      <c r="A1" s="36" t="s">
        <v>529</v>
      </c>
      <c r="L1" s="65"/>
    </row>
    <row r="2" spans="1:12" ht="43.5" customHeight="1">
      <c r="A2" s="55" t="s">
        <v>530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20.100000000000001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20.10000000000000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66" t="s">
        <v>313</v>
      </c>
    </row>
    <row r="5" spans="1:12" ht="24" customHeight="1">
      <c r="A5" s="160" t="s">
        <v>531</v>
      </c>
      <c r="B5" s="160"/>
      <c r="C5" s="171" t="s">
        <v>318</v>
      </c>
      <c r="D5" s="169" t="s">
        <v>526</v>
      </c>
      <c r="E5" s="169" t="s">
        <v>532</v>
      </c>
      <c r="F5" s="169" t="s">
        <v>517</v>
      </c>
      <c r="G5" s="169" t="s">
        <v>518</v>
      </c>
      <c r="H5" s="170" t="s">
        <v>519</v>
      </c>
      <c r="I5" s="171"/>
      <c r="J5" s="169" t="s">
        <v>520</v>
      </c>
      <c r="K5" s="169" t="s">
        <v>521</v>
      </c>
      <c r="L5" s="173" t="s">
        <v>524</v>
      </c>
    </row>
    <row r="6" spans="1:12" ht="42" customHeight="1">
      <c r="A6" s="59" t="s">
        <v>341</v>
      </c>
      <c r="B6" s="60" t="s">
        <v>342</v>
      </c>
      <c r="C6" s="167"/>
      <c r="D6" s="167"/>
      <c r="E6" s="167"/>
      <c r="F6" s="167"/>
      <c r="G6" s="167"/>
      <c r="H6" s="29" t="s">
        <v>533</v>
      </c>
      <c r="I6" s="29" t="s">
        <v>534</v>
      </c>
      <c r="J6" s="167"/>
      <c r="K6" s="167"/>
      <c r="L6" s="167"/>
    </row>
    <row r="7" spans="1:12" ht="20.100000000000001" customHeight="1">
      <c r="A7" s="172" t="s">
        <v>318</v>
      </c>
      <c r="B7" s="172"/>
      <c r="C7" s="61">
        <f t="shared" ref="C7:F7" si="0">C8+C11+C19+C27+C30+C44</f>
        <v>4594.62</v>
      </c>
      <c r="D7" s="61"/>
      <c r="E7" s="61">
        <f t="shared" si="0"/>
        <v>4489.62</v>
      </c>
      <c r="F7" s="61">
        <f t="shared" si="0"/>
        <v>105</v>
      </c>
      <c r="G7" s="61"/>
      <c r="H7" s="61"/>
      <c r="I7" s="61"/>
      <c r="J7" s="61"/>
      <c r="K7" s="61"/>
      <c r="L7" s="61"/>
    </row>
    <row r="8" spans="1:12" ht="21" customHeight="1">
      <c r="A8" s="62" t="s">
        <v>346</v>
      </c>
      <c r="B8" s="63" t="s">
        <v>325</v>
      </c>
      <c r="C8" s="64">
        <v>58</v>
      </c>
      <c r="D8" s="64"/>
      <c r="E8" s="64">
        <v>58</v>
      </c>
      <c r="F8" s="64"/>
      <c r="G8" s="64"/>
      <c r="H8" s="64"/>
      <c r="I8" s="64"/>
      <c r="J8" s="64"/>
      <c r="K8" s="64"/>
      <c r="L8" s="64"/>
    </row>
    <row r="9" spans="1:12" ht="21" customHeight="1">
      <c r="A9" s="62" t="s">
        <v>535</v>
      </c>
      <c r="B9" s="63" t="s">
        <v>536</v>
      </c>
      <c r="C9" s="64">
        <v>58</v>
      </c>
      <c r="D9" s="64"/>
      <c r="E9" s="64">
        <v>58</v>
      </c>
      <c r="F9" s="64"/>
      <c r="G9" s="64"/>
      <c r="H9" s="64"/>
      <c r="I9" s="64"/>
      <c r="J9" s="64"/>
      <c r="K9" s="64"/>
      <c r="L9" s="64"/>
    </row>
    <row r="10" spans="1:12" ht="12.75" customHeight="1">
      <c r="A10" s="62" t="s">
        <v>537</v>
      </c>
      <c r="B10" s="63" t="s">
        <v>538</v>
      </c>
      <c r="C10" s="64">
        <v>58</v>
      </c>
      <c r="D10" s="64"/>
      <c r="E10" s="64">
        <v>58</v>
      </c>
      <c r="F10" s="64"/>
      <c r="G10" s="64"/>
      <c r="H10" s="64"/>
      <c r="I10" s="64"/>
      <c r="J10" s="64"/>
      <c r="K10" s="64"/>
      <c r="L10" s="64"/>
    </row>
    <row r="11" spans="1:12" ht="12.75" customHeight="1">
      <c r="A11" s="62" t="s">
        <v>351</v>
      </c>
      <c r="B11" s="63" t="s">
        <v>327</v>
      </c>
      <c r="C11" s="64">
        <v>274.69</v>
      </c>
      <c r="D11" s="64"/>
      <c r="E11" s="64">
        <v>274.69</v>
      </c>
      <c r="F11" s="64"/>
      <c r="G11" s="64"/>
      <c r="H11" s="64"/>
      <c r="I11" s="64"/>
      <c r="J11" s="64"/>
      <c r="K11" s="64"/>
      <c r="L11" s="64"/>
    </row>
    <row r="12" spans="1:12" ht="12.75" customHeight="1">
      <c r="A12" s="62" t="s">
        <v>539</v>
      </c>
      <c r="B12" s="63" t="s">
        <v>540</v>
      </c>
      <c r="C12" s="64">
        <v>274.04000000000002</v>
      </c>
      <c r="D12" s="64"/>
      <c r="E12" s="64">
        <v>274.04000000000002</v>
      </c>
      <c r="F12" s="64"/>
      <c r="G12" s="64"/>
      <c r="H12" s="64"/>
      <c r="I12" s="64"/>
      <c r="J12" s="64"/>
      <c r="K12" s="64"/>
      <c r="L12" s="64"/>
    </row>
    <row r="13" spans="1:12" ht="12.75" customHeight="1">
      <c r="A13" s="62" t="s">
        <v>541</v>
      </c>
      <c r="B13" s="63" t="s">
        <v>542</v>
      </c>
      <c r="C13" s="64">
        <v>98.47</v>
      </c>
      <c r="D13" s="64"/>
      <c r="E13" s="64">
        <v>98.47</v>
      </c>
      <c r="F13" s="64"/>
      <c r="G13" s="64"/>
      <c r="H13" s="64"/>
      <c r="I13" s="64"/>
      <c r="J13" s="64"/>
      <c r="K13" s="64"/>
      <c r="L13" s="64"/>
    </row>
    <row r="14" spans="1:12" ht="12.75" customHeight="1">
      <c r="A14" s="62" t="s">
        <v>543</v>
      </c>
      <c r="B14" s="63" t="s">
        <v>544</v>
      </c>
      <c r="C14" s="64">
        <v>66.98</v>
      </c>
      <c r="D14" s="64"/>
      <c r="E14" s="64">
        <v>66.98</v>
      </c>
      <c r="F14" s="64"/>
      <c r="G14" s="64"/>
      <c r="H14" s="64"/>
      <c r="I14" s="64"/>
      <c r="J14" s="64"/>
      <c r="K14" s="64"/>
      <c r="L14" s="64"/>
    </row>
    <row r="15" spans="1:12" ht="12.75" customHeight="1">
      <c r="A15" s="62" t="s">
        <v>545</v>
      </c>
      <c r="B15" s="63" t="s">
        <v>546</v>
      </c>
      <c r="C15" s="64">
        <v>72.39</v>
      </c>
      <c r="D15" s="64"/>
      <c r="E15" s="64">
        <v>72.39</v>
      </c>
      <c r="F15" s="64"/>
      <c r="G15" s="64"/>
      <c r="H15" s="64"/>
      <c r="I15" s="64"/>
      <c r="J15" s="64"/>
      <c r="K15" s="64"/>
      <c r="L15" s="64"/>
    </row>
    <row r="16" spans="1:12" ht="12.75" customHeight="1">
      <c r="A16" s="62" t="s">
        <v>547</v>
      </c>
      <c r="B16" s="63" t="s">
        <v>548</v>
      </c>
      <c r="C16" s="64">
        <v>36.200000000000003</v>
      </c>
      <c r="D16" s="64"/>
      <c r="E16" s="64">
        <v>36.200000000000003</v>
      </c>
      <c r="F16" s="64"/>
      <c r="G16" s="64"/>
      <c r="H16" s="64"/>
      <c r="I16" s="64"/>
      <c r="J16" s="64"/>
      <c r="K16" s="64"/>
      <c r="L16" s="64"/>
    </row>
    <row r="17" spans="1:12" ht="12.75" customHeight="1">
      <c r="A17" s="62" t="s">
        <v>549</v>
      </c>
      <c r="B17" s="63" t="s">
        <v>550</v>
      </c>
      <c r="C17" s="64">
        <v>0.65</v>
      </c>
      <c r="D17" s="64"/>
      <c r="E17" s="64">
        <v>0.65</v>
      </c>
      <c r="F17" s="64"/>
      <c r="G17" s="64"/>
      <c r="H17" s="64"/>
      <c r="I17" s="64"/>
      <c r="J17" s="64"/>
      <c r="K17" s="64"/>
      <c r="L17" s="64"/>
    </row>
    <row r="18" spans="1:12" ht="12.75" customHeight="1">
      <c r="A18" s="62" t="s">
        <v>551</v>
      </c>
      <c r="B18" s="63" t="s">
        <v>552</v>
      </c>
      <c r="C18" s="64">
        <v>0.65</v>
      </c>
      <c r="D18" s="64"/>
      <c r="E18" s="64">
        <v>0.65</v>
      </c>
      <c r="F18" s="64"/>
      <c r="G18" s="64"/>
      <c r="H18" s="64"/>
      <c r="I18" s="64"/>
      <c r="J18" s="64"/>
      <c r="K18" s="64"/>
      <c r="L18" s="64"/>
    </row>
    <row r="19" spans="1:12" ht="12.75" customHeight="1">
      <c r="A19" s="62" t="s">
        <v>366</v>
      </c>
      <c r="B19" s="63" t="s">
        <v>329</v>
      </c>
      <c r="C19" s="64">
        <v>73.25</v>
      </c>
      <c r="D19" s="64"/>
      <c r="E19" s="64">
        <v>73.25</v>
      </c>
      <c r="F19" s="64"/>
      <c r="G19" s="64"/>
      <c r="H19" s="64"/>
      <c r="I19" s="64"/>
      <c r="J19" s="64"/>
      <c r="K19" s="64"/>
      <c r="L19" s="64"/>
    </row>
    <row r="20" spans="1:12" ht="12.75" customHeight="1">
      <c r="A20" s="62" t="s">
        <v>553</v>
      </c>
      <c r="B20" s="63" t="s">
        <v>554</v>
      </c>
      <c r="C20" s="64">
        <v>71.89</v>
      </c>
      <c r="D20" s="64"/>
      <c r="E20" s="64">
        <v>71.89</v>
      </c>
      <c r="F20" s="64"/>
      <c r="G20" s="64"/>
      <c r="H20" s="64"/>
      <c r="I20" s="64"/>
      <c r="J20" s="64"/>
      <c r="K20" s="64"/>
      <c r="L20" s="64"/>
    </row>
    <row r="21" spans="1:12" ht="12.75" customHeight="1">
      <c r="A21" s="62" t="s">
        <v>555</v>
      </c>
      <c r="B21" s="63" t="s">
        <v>556</v>
      </c>
      <c r="C21" s="64">
        <v>35.51</v>
      </c>
      <c r="D21" s="64"/>
      <c r="E21" s="64">
        <v>35.51</v>
      </c>
      <c r="F21" s="64"/>
      <c r="G21" s="64"/>
      <c r="H21" s="64"/>
      <c r="I21" s="64"/>
      <c r="J21" s="64"/>
      <c r="K21" s="64"/>
      <c r="L21" s="64"/>
    </row>
    <row r="22" spans="1:12" ht="12.75" customHeight="1">
      <c r="A22" s="62" t="s">
        <v>557</v>
      </c>
      <c r="B22" s="63" t="s">
        <v>558</v>
      </c>
      <c r="C22" s="64">
        <v>15.19</v>
      </c>
      <c r="D22" s="64"/>
      <c r="E22" s="64">
        <v>15.19</v>
      </c>
      <c r="F22" s="64"/>
      <c r="G22" s="64"/>
      <c r="H22" s="64"/>
      <c r="I22" s="64"/>
      <c r="J22" s="64"/>
      <c r="K22" s="64"/>
      <c r="L22" s="64"/>
    </row>
    <row r="23" spans="1:12" ht="12.75" customHeight="1">
      <c r="A23" s="62" t="s">
        <v>559</v>
      </c>
      <c r="B23" s="63" t="s">
        <v>560</v>
      </c>
      <c r="C23" s="64">
        <v>6.24</v>
      </c>
      <c r="D23" s="64"/>
      <c r="E23" s="64">
        <v>6.24</v>
      </c>
      <c r="F23" s="64"/>
      <c r="G23" s="64"/>
      <c r="H23" s="64"/>
      <c r="I23" s="64"/>
      <c r="J23" s="64"/>
      <c r="K23" s="64"/>
      <c r="L23" s="64"/>
    </row>
    <row r="24" spans="1:12" ht="12.75" customHeight="1">
      <c r="A24" s="62" t="s">
        <v>561</v>
      </c>
      <c r="B24" s="63" t="s">
        <v>562</v>
      </c>
      <c r="C24" s="64">
        <v>14.96</v>
      </c>
      <c r="D24" s="64"/>
      <c r="E24" s="64">
        <v>14.96</v>
      </c>
      <c r="F24" s="64"/>
      <c r="G24" s="64"/>
      <c r="H24" s="64"/>
      <c r="I24" s="64"/>
      <c r="J24" s="64"/>
      <c r="K24" s="64"/>
      <c r="L24" s="64"/>
    </row>
    <row r="25" spans="1:12" ht="12.75" customHeight="1">
      <c r="A25" s="62" t="s">
        <v>563</v>
      </c>
      <c r="B25" s="63" t="s">
        <v>564</v>
      </c>
      <c r="C25" s="64">
        <v>1.36</v>
      </c>
      <c r="D25" s="64"/>
      <c r="E25" s="64">
        <v>1.36</v>
      </c>
      <c r="F25" s="64"/>
      <c r="G25" s="64"/>
      <c r="H25" s="64"/>
      <c r="I25" s="64"/>
      <c r="J25" s="64"/>
      <c r="K25" s="64"/>
      <c r="L25" s="64"/>
    </row>
    <row r="26" spans="1:12" ht="12.75" customHeight="1">
      <c r="A26" s="62" t="s">
        <v>565</v>
      </c>
      <c r="B26" s="63" t="s">
        <v>566</v>
      </c>
      <c r="C26" s="64">
        <v>1.36</v>
      </c>
      <c r="D26" s="64"/>
      <c r="E26" s="64">
        <v>1.36</v>
      </c>
      <c r="F26" s="64"/>
      <c r="G26" s="64"/>
      <c r="H26" s="64"/>
      <c r="I26" s="64"/>
      <c r="J26" s="64"/>
      <c r="K26" s="64"/>
      <c r="L26" s="64"/>
    </row>
    <row r="27" spans="1:12" ht="12.75" customHeight="1">
      <c r="A27" s="62" t="s">
        <v>510</v>
      </c>
      <c r="B27" s="63" t="s">
        <v>330</v>
      </c>
      <c r="C27" s="64">
        <v>105</v>
      </c>
      <c r="D27" s="64"/>
      <c r="E27" s="64"/>
      <c r="F27" s="64">
        <v>105</v>
      </c>
      <c r="G27" s="64"/>
      <c r="H27" s="64"/>
      <c r="I27" s="64"/>
      <c r="J27" s="64"/>
      <c r="K27" s="64"/>
      <c r="L27" s="64"/>
    </row>
    <row r="28" spans="1:12" ht="12.75" customHeight="1">
      <c r="A28" s="62" t="s">
        <v>567</v>
      </c>
      <c r="B28" s="63" t="s">
        <v>568</v>
      </c>
      <c r="C28" s="64">
        <v>105</v>
      </c>
      <c r="D28" s="64"/>
      <c r="E28" s="64"/>
      <c r="F28" s="64">
        <v>105</v>
      </c>
      <c r="G28" s="64"/>
      <c r="H28" s="64"/>
      <c r="I28" s="64"/>
      <c r="J28" s="64"/>
      <c r="K28" s="64"/>
      <c r="L28" s="64"/>
    </row>
    <row r="29" spans="1:12" ht="12.75" customHeight="1">
      <c r="A29" s="62" t="s">
        <v>569</v>
      </c>
      <c r="B29" s="63" t="s">
        <v>570</v>
      </c>
      <c r="C29" s="64">
        <v>105</v>
      </c>
      <c r="D29" s="64"/>
      <c r="E29" s="64"/>
      <c r="F29" s="64">
        <v>105</v>
      </c>
      <c r="G29" s="64"/>
      <c r="H29" s="64"/>
      <c r="I29" s="64"/>
      <c r="J29" s="64"/>
      <c r="K29" s="64"/>
      <c r="L29" s="64"/>
    </row>
    <row r="30" spans="1:12" ht="12.75" customHeight="1">
      <c r="A30" s="62" t="s">
        <v>381</v>
      </c>
      <c r="B30" s="63" t="s">
        <v>331</v>
      </c>
      <c r="C30" s="64">
        <f>4039.85-10.46</f>
        <v>4029.39</v>
      </c>
      <c r="D30" s="64"/>
      <c r="E30" s="64">
        <f>4039.85-10.46</f>
        <v>4029.39</v>
      </c>
      <c r="F30" s="64"/>
      <c r="G30" s="64"/>
      <c r="H30" s="64"/>
      <c r="I30" s="64"/>
      <c r="J30" s="64"/>
      <c r="K30" s="64"/>
      <c r="L30" s="64"/>
    </row>
    <row r="31" spans="1:12" ht="12.75" customHeight="1">
      <c r="A31" s="62" t="s">
        <v>571</v>
      </c>
      <c r="B31" s="63" t="s">
        <v>572</v>
      </c>
      <c r="C31" s="64">
        <f>3964.25-10.46</f>
        <v>3953.79</v>
      </c>
      <c r="D31" s="64"/>
      <c r="E31" s="64">
        <f>3964.25-10.46</f>
        <v>3953.79</v>
      </c>
      <c r="F31" s="64"/>
      <c r="G31" s="64"/>
      <c r="H31" s="64"/>
      <c r="I31" s="64"/>
      <c r="J31" s="64"/>
      <c r="K31" s="64"/>
      <c r="L31" s="64"/>
    </row>
    <row r="32" spans="1:12" ht="12.75" customHeight="1">
      <c r="A32" s="62" t="s">
        <v>573</v>
      </c>
      <c r="B32" s="63" t="s">
        <v>574</v>
      </c>
      <c r="C32" s="64">
        <f>844.46-10.46</f>
        <v>834</v>
      </c>
      <c r="D32" s="64"/>
      <c r="E32" s="64">
        <v>834</v>
      </c>
      <c r="F32" s="64"/>
      <c r="G32" s="64"/>
      <c r="H32" s="64"/>
      <c r="I32" s="64"/>
      <c r="J32" s="64"/>
      <c r="K32" s="64"/>
      <c r="L32" s="64"/>
    </row>
    <row r="33" spans="1:12" ht="12.75" customHeight="1">
      <c r="A33" s="62" t="s">
        <v>575</v>
      </c>
      <c r="B33" s="63" t="s">
        <v>576</v>
      </c>
      <c r="C33" s="64">
        <v>80</v>
      </c>
      <c r="D33" s="64"/>
      <c r="E33" s="64">
        <v>80</v>
      </c>
      <c r="F33" s="64"/>
      <c r="G33" s="64"/>
      <c r="H33" s="64"/>
      <c r="I33" s="64"/>
      <c r="J33" s="64"/>
      <c r="K33" s="64"/>
      <c r="L33" s="64"/>
    </row>
    <row r="34" spans="1:12" ht="12.75" customHeight="1">
      <c r="A34" s="62" t="s">
        <v>577</v>
      </c>
      <c r="B34" s="63" t="s">
        <v>578</v>
      </c>
      <c r="C34" s="64">
        <v>1437</v>
      </c>
      <c r="D34" s="64"/>
      <c r="E34" s="64">
        <v>1437</v>
      </c>
      <c r="F34" s="64"/>
      <c r="G34" s="64"/>
      <c r="H34" s="64"/>
      <c r="I34" s="64"/>
      <c r="J34" s="64"/>
      <c r="K34" s="64"/>
      <c r="L34" s="64"/>
    </row>
    <row r="35" spans="1:12" ht="12.75" customHeight="1">
      <c r="A35" s="62" t="s">
        <v>579</v>
      </c>
      <c r="B35" s="63" t="s">
        <v>580</v>
      </c>
      <c r="C35" s="64">
        <v>708</v>
      </c>
      <c r="D35" s="64"/>
      <c r="E35" s="64">
        <v>708</v>
      </c>
      <c r="F35" s="64"/>
      <c r="G35" s="64"/>
      <c r="H35" s="64"/>
      <c r="I35" s="64"/>
      <c r="J35" s="64"/>
      <c r="K35" s="64"/>
      <c r="L35" s="64"/>
    </row>
    <row r="36" spans="1:12" ht="12.75" customHeight="1">
      <c r="A36" s="62" t="s">
        <v>581</v>
      </c>
      <c r="B36" s="63" t="s">
        <v>582</v>
      </c>
      <c r="C36" s="64">
        <v>126</v>
      </c>
      <c r="D36" s="64"/>
      <c r="E36" s="64">
        <v>126</v>
      </c>
      <c r="F36" s="64"/>
      <c r="G36" s="64"/>
      <c r="H36" s="64"/>
      <c r="I36" s="64"/>
      <c r="J36" s="64"/>
      <c r="K36" s="64"/>
      <c r="L36" s="64"/>
    </row>
    <row r="37" spans="1:12" ht="12.75" customHeight="1">
      <c r="A37" s="62" t="s">
        <v>583</v>
      </c>
      <c r="B37" s="63" t="s">
        <v>584</v>
      </c>
      <c r="C37" s="64">
        <v>415.37</v>
      </c>
      <c r="D37" s="64"/>
      <c r="E37" s="64">
        <v>415.37</v>
      </c>
      <c r="F37" s="64"/>
      <c r="G37" s="64"/>
      <c r="H37" s="64"/>
      <c r="I37" s="64"/>
      <c r="J37" s="64"/>
      <c r="K37" s="64"/>
      <c r="L37" s="64"/>
    </row>
    <row r="38" spans="1:12" ht="12.75" customHeight="1">
      <c r="A38" s="62" t="s">
        <v>585</v>
      </c>
      <c r="B38" s="63" t="s">
        <v>586</v>
      </c>
      <c r="C38" s="64">
        <v>20</v>
      </c>
      <c r="D38" s="64"/>
      <c r="E38" s="64">
        <v>20</v>
      </c>
      <c r="F38" s="64"/>
      <c r="G38" s="64"/>
      <c r="H38" s="64"/>
      <c r="I38" s="64"/>
      <c r="J38" s="64"/>
      <c r="K38" s="64"/>
      <c r="L38" s="64"/>
    </row>
    <row r="39" spans="1:12" ht="12.75" customHeight="1">
      <c r="A39" s="62" t="s">
        <v>587</v>
      </c>
      <c r="B39" s="63" t="s">
        <v>588</v>
      </c>
      <c r="C39" s="64">
        <v>333.42</v>
      </c>
      <c r="D39" s="64"/>
      <c r="E39" s="64">
        <v>333.42</v>
      </c>
      <c r="F39" s="64"/>
      <c r="G39" s="64"/>
      <c r="H39" s="64"/>
      <c r="I39" s="64"/>
      <c r="J39" s="64"/>
      <c r="K39" s="64"/>
      <c r="L39" s="64"/>
    </row>
    <row r="40" spans="1:12" ht="12.75" customHeight="1">
      <c r="A40" s="62" t="s">
        <v>589</v>
      </c>
      <c r="B40" s="63" t="s">
        <v>590</v>
      </c>
      <c r="C40" s="64">
        <v>46</v>
      </c>
      <c r="D40" s="64"/>
      <c r="E40" s="64">
        <v>46</v>
      </c>
      <c r="F40" s="64"/>
      <c r="G40" s="64"/>
      <c r="H40" s="64"/>
      <c r="I40" s="64"/>
      <c r="J40" s="64"/>
      <c r="K40" s="64"/>
      <c r="L40" s="64"/>
    </row>
    <row r="41" spans="1:12" ht="12.75" customHeight="1">
      <c r="A41" s="62" t="s">
        <v>591</v>
      </c>
      <c r="B41" s="63" t="s">
        <v>576</v>
      </c>
      <c r="C41" s="64">
        <v>46</v>
      </c>
      <c r="D41" s="64"/>
      <c r="E41" s="64">
        <v>46</v>
      </c>
      <c r="F41" s="64"/>
      <c r="G41" s="64"/>
      <c r="H41" s="64"/>
      <c r="I41" s="64"/>
      <c r="J41" s="64"/>
      <c r="K41" s="64"/>
      <c r="L41" s="64"/>
    </row>
    <row r="42" spans="1:12" ht="12.75" customHeight="1">
      <c r="A42" s="62" t="s">
        <v>592</v>
      </c>
      <c r="B42" s="63" t="s">
        <v>593</v>
      </c>
      <c r="C42" s="64">
        <v>29.6</v>
      </c>
      <c r="D42" s="64"/>
      <c r="E42" s="64">
        <v>29.6</v>
      </c>
      <c r="F42" s="64"/>
      <c r="G42" s="64"/>
      <c r="H42" s="64"/>
      <c r="I42" s="64"/>
      <c r="J42" s="64"/>
      <c r="K42" s="64"/>
      <c r="L42" s="64"/>
    </row>
    <row r="43" spans="1:12" ht="12.75" customHeight="1">
      <c r="A43" s="62" t="s">
        <v>594</v>
      </c>
      <c r="B43" s="63" t="s">
        <v>595</v>
      </c>
      <c r="C43" s="64">
        <v>29.6</v>
      </c>
      <c r="D43" s="64"/>
      <c r="E43" s="64">
        <v>29.6</v>
      </c>
      <c r="F43" s="64"/>
      <c r="G43" s="64"/>
      <c r="H43" s="64"/>
      <c r="I43" s="64"/>
      <c r="J43" s="64"/>
      <c r="K43" s="64"/>
      <c r="L43" s="64"/>
    </row>
    <row r="44" spans="1:12" ht="12.75" customHeight="1">
      <c r="A44" s="62" t="s">
        <v>407</v>
      </c>
      <c r="B44" s="63" t="s">
        <v>332</v>
      </c>
      <c r="C44" s="64">
        <v>54.29</v>
      </c>
      <c r="D44" s="64"/>
      <c r="E44" s="64">
        <v>54.29</v>
      </c>
      <c r="F44" s="64"/>
      <c r="G44" s="64"/>
      <c r="H44" s="64"/>
      <c r="I44" s="64"/>
      <c r="J44" s="64"/>
      <c r="K44" s="64"/>
      <c r="L44" s="64"/>
    </row>
    <row r="45" spans="1:12" ht="12.75" customHeight="1">
      <c r="A45" s="62" t="s">
        <v>596</v>
      </c>
      <c r="B45" s="63" t="s">
        <v>597</v>
      </c>
      <c r="C45" s="64">
        <v>54.29</v>
      </c>
      <c r="D45" s="64"/>
      <c r="E45" s="64">
        <v>54.29</v>
      </c>
      <c r="F45" s="64"/>
      <c r="G45" s="64"/>
      <c r="H45" s="64"/>
      <c r="I45" s="64"/>
      <c r="J45" s="64"/>
      <c r="K45" s="64"/>
      <c r="L45" s="64"/>
    </row>
    <row r="46" spans="1:12" ht="12.75" customHeight="1">
      <c r="A46" s="62" t="s">
        <v>598</v>
      </c>
      <c r="B46" s="63" t="s">
        <v>599</v>
      </c>
      <c r="C46" s="64">
        <v>54.29</v>
      </c>
      <c r="D46" s="64"/>
      <c r="E46" s="64">
        <v>54.29</v>
      </c>
      <c r="F46" s="64"/>
      <c r="G46" s="64"/>
      <c r="H46" s="64"/>
      <c r="I46" s="64"/>
      <c r="J46" s="64"/>
      <c r="K46" s="64"/>
      <c r="L46" s="64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46" type="noConversion"/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I45"/>
  <sheetViews>
    <sheetView showGridLines="0" showZeros="0" workbookViewId="0">
      <selection activeCell="E6" sqref="E6"/>
    </sheetView>
  </sheetViews>
  <sheetFormatPr defaultColWidth="6.875" defaultRowHeight="12.75" customHeight="1"/>
  <cols>
    <col min="1" max="1" width="17.125" style="35" customWidth="1"/>
    <col min="2" max="2" width="29" style="35" customWidth="1"/>
    <col min="3" max="6" width="18" style="35" customWidth="1"/>
    <col min="7" max="7" width="19.5" style="35" customWidth="1"/>
    <col min="8" max="8" width="21" style="35" customWidth="1"/>
    <col min="9" max="256" width="6.875" style="35"/>
    <col min="257" max="257" width="17.125" style="35" customWidth="1"/>
    <col min="258" max="258" width="34.875" style="35" customWidth="1"/>
    <col min="259" max="264" width="18" style="35" customWidth="1"/>
    <col min="265" max="512" width="6.875" style="35"/>
    <col min="513" max="513" width="17.125" style="35" customWidth="1"/>
    <col min="514" max="514" width="34.875" style="35" customWidth="1"/>
    <col min="515" max="520" width="18" style="35" customWidth="1"/>
    <col min="521" max="768" width="6.875" style="35"/>
    <col min="769" max="769" width="17.125" style="35" customWidth="1"/>
    <col min="770" max="770" width="34.875" style="35" customWidth="1"/>
    <col min="771" max="776" width="18" style="35" customWidth="1"/>
    <col min="777" max="1024" width="6.875" style="35"/>
    <col min="1025" max="1025" width="17.125" style="35" customWidth="1"/>
    <col min="1026" max="1026" width="34.875" style="35" customWidth="1"/>
    <col min="1027" max="1032" width="18" style="35" customWidth="1"/>
    <col min="1033" max="1280" width="6.875" style="35"/>
    <col min="1281" max="1281" width="17.125" style="35" customWidth="1"/>
    <col min="1282" max="1282" width="34.875" style="35" customWidth="1"/>
    <col min="1283" max="1288" width="18" style="35" customWidth="1"/>
    <col min="1289" max="1536" width="6.875" style="35"/>
    <col min="1537" max="1537" width="17.125" style="35" customWidth="1"/>
    <col min="1538" max="1538" width="34.875" style="35" customWidth="1"/>
    <col min="1539" max="1544" width="18" style="35" customWidth="1"/>
    <col min="1545" max="1792" width="6.875" style="35"/>
    <col min="1793" max="1793" width="17.125" style="35" customWidth="1"/>
    <col min="1794" max="1794" width="34.875" style="35" customWidth="1"/>
    <col min="1795" max="1800" width="18" style="35" customWidth="1"/>
    <col min="1801" max="2048" width="6.875" style="35"/>
    <col min="2049" max="2049" width="17.125" style="35" customWidth="1"/>
    <col min="2050" max="2050" width="34.875" style="35" customWidth="1"/>
    <col min="2051" max="2056" width="18" style="35" customWidth="1"/>
    <col min="2057" max="2304" width="6.875" style="35"/>
    <col min="2305" max="2305" width="17.125" style="35" customWidth="1"/>
    <col min="2306" max="2306" width="34.875" style="35" customWidth="1"/>
    <col min="2307" max="2312" width="18" style="35" customWidth="1"/>
    <col min="2313" max="2560" width="6.875" style="35"/>
    <col min="2561" max="2561" width="17.125" style="35" customWidth="1"/>
    <col min="2562" max="2562" width="34.875" style="35" customWidth="1"/>
    <col min="2563" max="2568" width="18" style="35" customWidth="1"/>
    <col min="2569" max="2816" width="6.875" style="35"/>
    <col min="2817" max="2817" width="17.125" style="35" customWidth="1"/>
    <col min="2818" max="2818" width="34.875" style="35" customWidth="1"/>
    <col min="2819" max="2824" width="18" style="35" customWidth="1"/>
    <col min="2825" max="3072" width="6.875" style="35"/>
    <col min="3073" max="3073" width="17.125" style="35" customWidth="1"/>
    <col min="3074" max="3074" width="34.875" style="35" customWidth="1"/>
    <col min="3075" max="3080" width="18" style="35" customWidth="1"/>
    <col min="3081" max="3328" width="6.875" style="35"/>
    <col min="3329" max="3329" width="17.125" style="35" customWidth="1"/>
    <col min="3330" max="3330" width="34.875" style="35" customWidth="1"/>
    <col min="3331" max="3336" width="18" style="35" customWidth="1"/>
    <col min="3337" max="3584" width="6.875" style="35"/>
    <col min="3585" max="3585" width="17.125" style="35" customWidth="1"/>
    <col min="3586" max="3586" width="34.875" style="35" customWidth="1"/>
    <col min="3587" max="3592" width="18" style="35" customWidth="1"/>
    <col min="3593" max="3840" width="6.875" style="35"/>
    <col min="3841" max="3841" width="17.125" style="35" customWidth="1"/>
    <col min="3842" max="3842" width="34.875" style="35" customWidth="1"/>
    <col min="3843" max="3848" width="18" style="35" customWidth="1"/>
    <col min="3849" max="4096" width="6.875" style="35"/>
    <col min="4097" max="4097" width="17.125" style="35" customWidth="1"/>
    <col min="4098" max="4098" width="34.875" style="35" customWidth="1"/>
    <col min="4099" max="4104" width="18" style="35" customWidth="1"/>
    <col min="4105" max="4352" width="6.875" style="35"/>
    <col min="4353" max="4353" width="17.125" style="35" customWidth="1"/>
    <col min="4354" max="4354" width="34.875" style="35" customWidth="1"/>
    <col min="4355" max="4360" width="18" style="35" customWidth="1"/>
    <col min="4361" max="4608" width="6.875" style="35"/>
    <col min="4609" max="4609" width="17.125" style="35" customWidth="1"/>
    <col min="4610" max="4610" width="34.875" style="35" customWidth="1"/>
    <col min="4611" max="4616" width="18" style="35" customWidth="1"/>
    <col min="4617" max="4864" width="6.875" style="35"/>
    <col min="4865" max="4865" width="17.125" style="35" customWidth="1"/>
    <col min="4866" max="4866" width="34.875" style="35" customWidth="1"/>
    <col min="4867" max="4872" width="18" style="35" customWidth="1"/>
    <col min="4873" max="5120" width="6.875" style="35"/>
    <col min="5121" max="5121" width="17.125" style="35" customWidth="1"/>
    <col min="5122" max="5122" width="34.875" style="35" customWidth="1"/>
    <col min="5123" max="5128" width="18" style="35" customWidth="1"/>
    <col min="5129" max="5376" width="6.875" style="35"/>
    <col min="5377" max="5377" width="17.125" style="35" customWidth="1"/>
    <col min="5378" max="5378" width="34.875" style="35" customWidth="1"/>
    <col min="5379" max="5384" width="18" style="35" customWidth="1"/>
    <col min="5385" max="5632" width="6.875" style="35"/>
    <col min="5633" max="5633" width="17.125" style="35" customWidth="1"/>
    <col min="5634" max="5634" width="34.875" style="35" customWidth="1"/>
    <col min="5635" max="5640" width="18" style="35" customWidth="1"/>
    <col min="5641" max="5888" width="6.875" style="35"/>
    <col min="5889" max="5889" width="17.125" style="35" customWidth="1"/>
    <col min="5890" max="5890" width="34.875" style="35" customWidth="1"/>
    <col min="5891" max="5896" width="18" style="35" customWidth="1"/>
    <col min="5897" max="6144" width="6.875" style="35"/>
    <col min="6145" max="6145" width="17.125" style="35" customWidth="1"/>
    <col min="6146" max="6146" width="34.875" style="35" customWidth="1"/>
    <col min="6147" max="6152" width="18" style="35" customWidth="1"/>
    <col min="6153" max="6400" width="6.875" style="35"/>
    <col min="6401" max="6401" width="17.125" style="35" customWidth="1"/>
    <col min="6402" max="6402" width="34.875" style="35" customWidth="1"/>
    <col min="6403" max="6408" width="18" style="35" customWidth="1"/>
    <col min="6409" max="6656" width="6.875" style="35"/>
    <col min="6657" max="6657" width="17.125" style="35" customWidth="1"/>
    <col min="6658" max="6658" width="34.875" style="35" customWidth="1"/>
    <col min="6659" max="6664" width="18" style="35" customWidth="1"/>
    <col min="6665" max="6912" width="6.875" style="35"/>
    <col min="6913" max="6913" width="17.125" style="35" customWidth="1"/>
    <col min="6914" max="6914" width="34.875" style="35" customWidth="1"/>
    <col min="6915" max="6920" width="18" style="35" customWidth="1"/>
    <col min="6921" max="7168" width="6.875" style="35"/>
    <col min="7169" max="7169" width="17.125" style="35" customWidth="1"/>
    <col min="7170" max="7170" width="34.875" style="35" customWidth="1"/>
    <col min="7171" max="7176" width="18" style="35" customWidth="1"/>
    <col min="7177" max="7424" width="6.875" style="35"/>
    <col min="7425" max="7425" width="17.125" style="35" customWidth="1"/>
    <col min="7426" max="7426" width="34.875" style="35" customWidth="1"/>
    <col min="7427" max="7432" width="18" style="35" customWidth="1"/>
    <col min="7433" max="7680" width="6.875" style="35"/>
    <col min="7681" max="7681" width="17.125" style="35" customWidth="1"/>
    <col min="7682" max="7682" width="34.875" style="35" customWidth="1"/>
    <col min="7683" max="7688" width="18" style="35" customWidth="1"/>
    <col min="7689" max="7936" width="6.875" style="35"/>
    <col min="7937" max="7937" width="17.125" style="35" customWidth="1"/>
    <col min="7938" max="7938" width="34.875" style="35" customWidth="1"/>
    <col min="7939" max="7944" width="18" style="35" customWidth="1"/>
    <col min="7945" max="8192" width="6.875" style="35"/>
    <col min="8193" max="8193" width="17.125" style="35" customWidth="1"/>
    <col min="8194" max="8194" width="34.875" style="35" customWidth="1"/>
    <col min="8195" max="8200" width="18" style="35" customWidth="1"/>
    <col min="8201" max="8448" width="6.875" style="35"/>
    <col min="8449" max="8449" width="17.125" style="35" customWidth="1"/>
    <col min="8450" max="8450" width="34.875" style="35" customWidth="1"/>
    <col min="8451" max="8456" width="18" style="35" customWidth="1"/>
    <col min="8457" max="8704" width="6.875" style="35"/>
    <col min="8705" max="8705" width="17.125" style="35" customWidth="1"/>
    <col min="8706" max="8706" width="34.875" style="35" customWidth="1"/>
    <col min="8707" max="8712" width="18" style="35" customWidth="1"/>
    <col min="8713" max="8960" width="6.875" style="35"/>
    <col min="8961" max="8961" width="17.125" style="35" customWidth="1"/>
    <col min="8962" max="8962" width="34.875" style="35" customWidth="1"/>
    <col min="8963" max="8968" width="18" style="35" customWidth="1"/>
    <col min="8969" max="9216" width="6.875" style="35"/>
    <col min="9217" max="9217" width="17.125" style="35" customWidth="1"/>
    <col min="9218" max="9218" width="34.875" style="35" customWidth="1"/>
    <col min="9219" max="9224" width="18" style="35" customWidth="1"/>
    <col min="9225" max="9472" width="6.875" style="35"/>
    <col min="9473" max="9473" width="17.125" style="35" customWidth="1"/>
    <col min="9474" max="9474" width="34.875" style="35" customWidth="1"/>
    <col min="9475" max="9480" width="18" style="35" customWidth="1"/>
    <col min="9481" max="9728" width="6.875" style="35"/>
    <col min="9729" max="9729" width="17.125" style="35" customWidth="1"/>
    <col min="9730" max="9730" width="34.875" style="35" customWidth="1"/>
    <col min="9731" max="9736" width="18" style="35" customWidth="1"/>
    <col min="9737" max="9984" width="6.875" style="35"/>
    <col min="9985" max="9985" width="17.125" style="35" customWidth="1"/>
    <col min="9986" max="9986" width="34.875" style="35" customWidth="1"/>
    <col min="9987" max="9992" width="18" style="35" customWidth="1"/>
    <col min="9993" max="10240" width="6.875" style="35"/>
    <col min="10241" max="10241" width="17.125" style="35" customWidth="1"/>
    <col min="10242" max="10242" width="34.875" style="35" customWidth="1"/>
    <col min="10243" max="10248" width="18" style="35" customWidth="1"/>
    <col min="10249" max="10496" width="6.875" style="35"/>
    <col min="10497" max="10497" width="17.125" style="35" customWidth="1"/>
    <col min="10498" max="10498" width="34.875" style="35" customWidth="1"/>
    <col min="10499" max="10504" width="18" style="35" customWidth="1"/>
    <col min="10505" max="10752" width="6.875" style="35"/>
    <col min="10753" max="10753" width="17.125" style="35" customWidth="1"/>
    <col min="10754" max="10754" width="34.875" style="35" customWidth="1"/>
    <col min="10755" max="10760" width="18" style="35" customWidth="1"/>
    <col min="10761" max="11008" width="6.875" style="35"/>
    <col min="11009" max="11009" width="17.125" style="35" customWidth="1"/>
    <col min="11010" max="11010" width="34.875" style="35" customWidth="1"/>
    <col min="11011" max="11016" width="18" style="35" customWidth="1"/>
    <col min="11017" max="11264" width="6.875" style="35"/>
    <col min="11265" max="11265" width="17.125" style="35" customWidth="1"/>
    <col min="11266" max="11266" width="34.875" style="35" customWidth="1"/>
    <col min="11267" max="11272" width="18" style="35" customWidth="1"/>
    <col min="11273" max="11520" width="6.875" style="35"/>
    <col min="11521" max="11521" width="17.125" style="35" customWidth="1"/>
    <col min="11522" max="11522" width="34.875" style="35" customWidth="1"/>
    <col min="11523" max="11528" width="18" style="35" customWidth="1"/>
    <col min="11529" max="11776" width="6.875" style="35"/>
    <col min="11777" max="11777" width="17.125" style="35" customWidth="1"/>
    <col min="11778" max="11778" width="34.875" style="35" customWidth="1"/>
    <col min="11779" max="11784" width="18" style="35" customWidth="1"/>
    <col min="11785" max="12032" width="6.875" style="35"/>
    <col min="12033" max="12033" width="17.125" style="35" customWidth="1"/>
    <col min="12034" max="12034" width="34.875" style="35" customWidth="1"/>
    <col min="12035" max="12040" width="18" style="35" customWidth="1"/>
    <col min="12041" max="12288" width="6.875" style="35"/>
    <col min="12289" max="12289" width="17.125" style="35" customWidth="1"/>
    <col min="12290" max="12290" width="34.875" style="35" customWidth="1"/>
    <col min="12291" max="12296" width="18" style="35" customWidth="1"/>
    <col min="12297" max="12544" width="6.875" style="35"/>
    <col min="12545" max="12545" width="17.125" style="35" customWidth="1"/>
    <col min="12546" max="12546" width="34.875" style="35" customWidth="1"/>
    <col min="12547" max="12552" width="18" style="35" customWidth="1"/>
    <col min="12553" max="12800" width="6.875" style="35"/>
    <col min="12801" max="12801" width="17.125" style="35" customWidth="1"/>
    <col min="12802" max="12802" width="34.875" style="35" customWidth="1"/>
    <col min="12803" max="12808" width="18" style="35" customWidth="1"/>
    <col min="12809" max="13056" width="6.875" style="35"/>
    <col min="13057" max="13057" width="17.125" style="35" customWidth="1"/>
    <col min="13058" max="13058" width="34.875" style="35" customWidth="1"/>
    <col min="13059" max="13064" width="18" style="35" customWidth="1"/>
    <col min="13065" max="13312" width="6.875" style="35"/>
    <col min="13313" max="13313" width="17.125" style="35" customWidth="1"/>
    <col min="13314" max="13314" width="34.875" style="35" customWidth="1"/>
    <col min="13315" max="13320" width="18" style="35" customWidth="1"/>
    <col min="13321" max="13568" width="6.875" style="35"/>
    <col min="13569" max="13569" width="17.125" style="35" customWidth="1"/>
    <col min="13570" max="13570" width="34.875" style="35" customWidth="1"/>
    <col min="13571" max="13576" width="18" style="35" customWidth="1"/>
    <col min="13577" max="13824" width="6.875" style="35"/>
    <col min="13825" max="13825" width="17.125" style="35" customWidth="1"/>
    <col min="13826" max="13826" width="34.875" style="35" customWidth="1"/>
    <col min="13827" max="13832" width="18" style="35" customWidth="1"/>
    <col min="13833" max="14080" width="6.875" style="35"/>
    <col min="14081" max="14081" width="17.125" style="35" customWidth="1"/>
    <col min="14082" max="14082" width="34.875" style="35" customWidth="1"/>
    <col min="14083" max="14088" width="18" style="35" customWidth="1"/>
    <col min="14089" max="14336" width="6.875" style="35"/>
    <col min="14337" max="14337" width="17.125" style="35" customWidth="1"/>
    <col min="14338" max="14338" width="34.875" style="35" customWidth="1"/>
    <col min="14339" max="14344" width="18" style="35" customWidth="1"/>
    <col min="14345" max="14592" width="6.875" style="35"/>
    <col min="14593" max="14593" width="17.125" style="35" customWidth="1"/>
    <col min="14594" max="14594" width="34.875" style="35" customWidth="1"/>
    <col min="14595" max="14600" width="18" style="35" customWidth="1"/>
    <col min="14601" max="14848" width="6.875" style="35"/>
    <col min="14849" max="14849" width="17.125" style="35" customWidth="1"/>
    <col min="14850" max="14850" width="34.875" style="35" customWidth="1"/>
    <col min="14851" max="14856" width="18" style="35" customWidth="1"/>
    <col min="14857" max="15104" width="6.875" style="35"/>
    <col min="15105" max="15105" width="17.125" style="35" customWidth="1"/>
    <col min="15106" max="15106" width="34.875" style="35" customWidth="1"/>
    <col min="15107" max="15112" width="18" style="35" customWidth="1"/>
    <col min="15113" max="15360" width="6.875" style="35"/>
    <col min="15361" max="15361" width="17.125" style="35" customWidth="1"/>
    <col min="15362" max="15362" width="34.875" style="35" customWidth="1"/>
    <col min="15363" max="15368" width="18" style="35" customWidth="1"/>
    <col min="15369" max="15616" width="6.875" style="35"/>
    <col min="15617" max="15617" width="17.125" style="35" customWidth="1"/>
    <col min="15618" max="15618" width="34.875" style="35" customWidth="1"/>
    <col min="15619" max="15624" width="18" style="35" customWidth="1"/>
    <col min="15625" max="15872" width="6.875" style="35"/>
    <col min="15873" max="15873" width="17.125" style="35" customWidth="1"/>
    <col min="15874" max="15874" width="34.875" style="35" customWidth="1"/>
    <col min="15875" max="15880" width="18" style="35" customWidth="1"/>
    <col min="15881" max="16128" width="6.875" style="35"/>
    <col min="16129" max="16129" width="17.125" style="35" customWidth="1"/>
    <col min="16130" max="16130" width="34.875" style="35" customWidth="1"/>
    <col min="16131" max="16136" width="18" style="35" customWidth="1"/>
    <col min="16137" max="16384" width="6.875" style="35"/>
  </cols>
  <sheetData>
    <row r="1" spans="1:9" ht="20.100000000000001" customHeight="1">
      <c r="A1" s="36" t="s">
        <v>600</v>
      </c>
      <c r="B1" s="37"/>
    </row>
    <row r="2" spans="1:9" ht="44.25" customHeight="1">
      <c r="A2" s="174" t="s">
        <v>601</v>
      </c>
      <c r="B2" s="174"/>
      <c r="C2" s="174"/>
      <c r="D2" s="174"/>
      <c r="E2" s="174"/>
      <c r="F2" s="174"/>
      <c r="G2" s="174"/>
      <c r="H2" s="174"/>
    </row>
    <row r="3" spans="1:9" ht="20.100000000000001" customHeight="1">
      <c r="A3" s="38"/>
      <c r="B3" s="39"/>
      <c r="C3" s="40"/>
      <c r="D3" s="40"/>
      <c r="E3" s="40"/>
      <c r="F3" s="40"/>
      <c r="G3" s="40"/>
      <c r="H3" s="41"/>
    </row>
    <row r="4" spans="1:9" ht="25.5" customHeight="1">
      <c r="A4" s="42"/>
      <c r="B4" s="43"/>
      <c r="C4" s="42"/>
      <c r="D4" s="42"/>
      <c r="E4" s="42"/>
      <c r="F4" s="42"/>
      <c r="G4" s="42"/>
      <c r="H4" s="44" t="s">
        <v>313</v>
      </c>
    </row>
    <row r="5" spans="1:9" ht="29.25" customHeight="1">
      <c r="A5" s="29" t="s">
        <v>341</v>
      </c>
      <c r="B5" s="29" t="s">
        <v>342</v>
      </c>
      <c r="C5" s="29" t="s">
        <v>318</v>
      </c>
      <c r="D5" s="45" t="s">
        <v>344</v>
      </c>
      <c r="E5" s="29" t="s">
        <v>345</v>
      </c>
      <c r="F5" s="29" t="s">
        <v>602</v>
      </c>
      <c r="G5" s="29" t="s">
        <v>603</v>
      </c>
      <c r="H5" s="29" t="s">
        <v>604</v>
      </c>
    </row>
    <row r="6" spans="1:9" ht="27" customHeight="1">
      <c r="A6" s="175" t="s">
        <v>318</v>
      </c>
      <c r="B6" s="175"/>
      <c r="C6" s="46">
        <f>C7+C10+C18+C26+C29+C43</f>
        <v>4594.62</v>
      </c>
      <c r="D6" s="46">
        <f>D7+D10+D18+D26+D29+D43</f>
        <v>1559.65</v>
      </c>
      <c r="E6" s="47">
        <f>E7+E10+E18+E26+E29+E43</f>
        <v>3034.97</v>
      </c>
      <c r="F6" s="48"/>
      <c r="G6" s="48"/>
      <c r="H6" s="48"/>
    </row>
    <row r="7" spans="1:9" ht="18.75" customHeight="1">
      <c r="A7" s="49" t="s">
        <v>346</v>
      </c>
      <c r="B7" s="50" t="s">
        <v>325</v>
      </c>
      <c r="C7" s="51">
        <v>58</v>
      </c>
      <c r="D7" s="51"/>
      <c r="E7" s="52">
        <v>58</v>
      </c>
      <c r="F7" s="53"/>
      <c r="G7" s="53"/>
      <c r="H7" s="53"/>
    </row>
    <row r="8" spans="1:9" ht="18.75" customHeight="1">
      <c r="A8" s="49" t="s">
        <v>605</v>
      </c>
      <c r="B8" s="50" t="s">
        <v>606</v>
      </c>
      <c r="C8" s="51">
        <v>58</v>
      </c>
      <c r="D8" s="51"/>
      <c r="E8" s="52">
        <v>58</v>
      </c>
      <c r="F8" s="53"/>
      <c r="G8" s="53"/>
      <c r="H8" s="53"/>
    </row>
    <row r="9" spans="1:9" ht="12.75" customHeight="1">
      <c r="A9" s="49" t="s">
        <v>607</v>
      </c>
      <c r="B9" s="50" t="s">
        <v>608</v>
      </c>
      <c r="C9" s="51">
        <v>58</v>
      </c>
      <c r="D9" s="51"/>
      <c r="E9" s="52">
        <v>58</v>
      </c>
      <c r="F9" s="53"/>
      <c r="G9" s="53"/>
      <c r="H9" s="53"/>
    </row>
    <row r="10" spans="1:9" ht="12.75" customHeight="1">
      <c r="A10" s="49" t="s">
        <v>351</v>
      </c>
      <c r="B10" s="50" t="s">
        <v>327</v>
      </c>
      <c r="C10" s="51">
        <v>274.69</v>
      </c>
      <c r="D10" s="51">
        <v>274.69</v>
      </c>
      <c r="E10" s="52"/>
      <c r="F10" s="53"/>
      <c r="G10" s="53"/>
      <c r="H10" s="53"/>
      <c r="I10" s="37"/>
    </row>
    <row r="11" spans="1:9" ht="12.75" customHeight="1">
      <c r="A11" s="49" t="s">
        <v>609</v>
      </c>
      <c r="B11" s="50" t="s">
        <v>610</v>
      </c>
      <c r="C11" s="51">
        <v>274.04000000000002</v>
      </c>
      <c r="D11" s="51">
        <v>274.04000000000002</v>
      </c>
      <c r="E11" s="52"/>
      <c r="F11" s="53"/>
      <c r="G11" s="53"/>
      <c r="H11" s="53"/>
    </row>
    <row r="12" spans="1:9" ht="12.75" customHeight="1">
      <c r="A12" s="49" t="s">
        <v>611</v>
      </c>
      <c r="B12" s="50" t="s">
        <v>612</v>
      </c>
      <c r="C12" s="51">
        <v>98.47</v>
      </c>
      <c r="D12" s="51">
        <v>98.47</v>
      </c>
      <c r="E12" s="52"/>
      <c r="F12" s="53"/>
      <c r="G12" s="53"/>
      <c r="H12" s="54"/>
    </row>
    <row r="13" spans="1:9" ht="12.75" customHeight="1">
      <c r="A13" s="49" t="s">
        <v>613</v>
      </c>
      <c r="B13" s="50" t="s">
        <v>614</v>
      </c>
      <c r="C13" s="51">
        <v>66.98</v>
      </c>
      <c r="D13" s="51">
        <v>66.98</v>
      </c>
      <c r="E13" s="52"/>
      <c r="F13" s="53"/>
      <c r="G13" s="53"/>
      <c r="H13" s="54"/>
      <c r="I13" s="37"/>
    </row>
    <row r="14" spans="1:9" ht="12.75" customHeight="1">
      <c r="A14" s="49" t="s">
        <v>615</v>
      </c>
      <c r="B14" s="50" t="s">
        <v>616</v>
      </c>
      <c r="C14" s="51">
        <v>72.39</v>
      </c>
      <c r="D14" s="51">
        <v>72.39</v>
      </c>
      <c r="E14" s="52"/>
      <c r="F14" s="53"/>
      <c r="G14" s="53"/>
      <c r="H14" s="53"/>
    </row>
    <row r="15" spans="1:9" ht="12.75" customHeight="1">
      <c r="A15" s="49" t="s">
        <v>617</v>
      </c>
      <c r="B15" s="50" t="s">
        <v>618</v>
      </c>
      <c r="C15" s="51">
        <v>36.200000000000003</v>
      </c>
      <c r="D15" s="51">
        <v>36.200000000000003</v>
      </c>
      <c r="E15" s="52"/>
      <c r="F15" s="53"/>
      <c r="G15" s="53"/>
      <c r="H15" s="54"/>
    </row>
    <row r="16" spans="1:9" ht="12.75" customHeight="1">
      <c r="A16" s="49" t="s">
        <v>619</v>
      </c>
      <c r="B16" s="50" t="s">
        <v>620</v>
      </c>
      <c r="C16" s="51">
        <v>0.65</v>
      </c>
      <c r="D16" s="51">
        <v>0.65</v>
      </c>
      <c r="E16" s="52"/>
      <c r="F16" s="53"/>
      <c r="G16" s="54"/>
      <c r="H16" s="54"/>
    </row>
    <row r="17" spans="1:8" ht="12.75" customHeight="1">
      <c r="A17" s="49" t="s">
        <v>621</v>
      </c>
      <c r="B17" s="50" t="s">
        <v>622</v>
      </c>
      <c r="C17" s="51">
        <v>0.65</v>
      </c>
      <c r="D17" s="51">
        <v>0.65</v>
      </c>
      <c r="E17" s="52"/>
      <c r="F17" s="54"/>
      <c r="G17" s="54"/>
      <c r="H17" s="53"/>
    </row>
    <row r="18" spans="1:8" ht="12.75" customHeight="1">
      <c r="A18" s="49" t="s">
        <v>366</v>
      </c>
      <c r="B18" s="50" t="s">
        <v>329</v>
      </c>
      <c r="C18" s="51">
        <v>73.25</v>
      </c>
      <c r="D18" s="51">
        <v>73.25</v>
      </c>
      <c r="E18" s="52"/>
      <c r="F18" s="54"/>
      <c r="G18" s="54"/>
      <c r="H18" s="54"/>
    </row>
    <row r="19" spans="1:8" ht="12.75" customHeight="1">
      <c r="A19" s="49" t="s">
        <v>623</v>
      </c>
      <c r="B19" s="50" t="s">
        <v>624</v>
      </c>
      <c r="C19" s="51">
        <v>71.89</v>
      </c>
      <c r="D19" s="51">
        <v>71.89</v>
      </c>
      <c r="E19" s="52"/>
      <c r="F19" s="53"/>
      <c r="G19" s="54"/>
      <c r="H19" s="54"/>
    </row>
    <row r="20" spans="1:8" ht="12.75" customHeight="1">
      <c r="A20" s="49" t="s">
        <v>625</v>
      </c>
      <c r="B20" s="50" t="s">
        <v>626</v>
      </c>
      <c r="C20" s="51">
        <v>35.51</v>
      </c>
      <c r="D20" s="51">
        <v>35.51</v>
      </c>
      <c r="E20" s="52"/>
      <c r="F20" s="54"/>
      <c r="G20" s="54"/>
      <c r="H20" s="54"/>
    </row>
    <row r="21" spans="1:8" ht="12.75" customHeight="1">
      <c r="A21" s="49" t="s">
        <v>627</v>
      </c>
      <c r="B21" s="50" t="s">
        <v>628</v>
      </c>
      <c r="C21" s="51">
        <v>15.19</v>
      </c>
      <c r="D21" s="51">
        <v>15.19</v>
      </c>
      <c r="E21" s="52"/>
      <c r="F21" s="54"/>
      <c r="G21" s="54"/>
      <c r="H21" s="54"/>
    </row>
    <row r="22" spans="1:8" ht="12.75" customHeight="1">
      <c r="A22" s="49" t="s">
        <v>629</v>
      </c>
      <c r="B22" s="50" t="s">
        <v>630</v>
      </c>
      <c r="C22" s="51">
        <v>6.24</v>
      </c>
      <c r="D22" s="51">
        <v>6.24</v>
      </c>
      <c r="E22" s="52"/>
      <c r="F22" s="54"/>
      <c r="G22" s="53"/>
      <c r="H22" s="54"/>
    </row>
    <row r="23" spans="1:8" ht="12.75" customHeight="1">
      <c r="A23" s="49" t="s">
        <v>631</v>
      </c>
      <c r="B23" s="50" t="s">
        <v>632</v>
      </c>
      <c r="C23" s="51">
        <v>14.96</v>
      </c>
      <c r="D23" s="51">
        <v>14.96</v>
      </c>
      <c r="E23" s="52"/>
      <c r="F23" s="54"/>
      <c r="G23" s="54"/>
      <c r="H23" s="54"/>
    </row>
    <row r="24" spans="1:8" ht="12.75" customHeight="1">
      <c r="A24" s="49" t="s">
        <v>633</v>
      </c>
      <c r="B24" s="50" t="s">
        <v>634</v>
      </c>
      <c r="C24" s="51">
        <v>1.36</v>
      </c>
      <c r="D24" s="51">
        <v>1.36</v>
      </c>
      <c r="E24" s="52"/>
      <c r="F24" s="54"/>
      <c r="G24" s="53"/>
      <c r="H24" s="54"/>
    </row>
    <row r="25" spans="1:8" ht="12.75" customHeight="1">
      <c r="A25" s="49" t="s">
        <v>635</v>
      </c>
      <c r="B25" s="50" t="s">
        <v>636</v>
      </c>
      <c r="C25" s="51">
        <v>1.36</v>
      </c>
      <c r="D25" s="51">
        <v>1.36</v>
      </c>
      <c r="E25" s="52"/>
      <c r="F25" s="54"/>
      <c r="G25" s="54"/>
      <c r="H25" s="54"/>
    </row>
    <row r="26" spans="1:8" ht="12.75" customHeight="1">
      <c r="A26" s="49" t="s">
        <v>510</v>
      </c>
      <c r="B26" s="50" t="s">
        <v>330</v>
      </c>
      <c r="C26" s="51">
        <v>105</v>
      </c>
      <c r="D26" s="51"/>
      <c r="E26" s="52">
        <v>105</v>
      </c>
      <c r="F26" s="54"/>
      <c r="G26" s="54"/>
      <c r="H26" s="54"/>
    </row>
    <row r="27" spans="1:8" ht="12.75" customHeight="1">
      <c r="A27" s="49" t="s">
        <v>637</v>
      </c>
      <c r="B27" s="50" t="s">
        <v>638</v>
      </c>
      <c r="C27" s="51">
        <v>105</v>
      </c>
      <c r="D27" s="51"/>
      <c r="E27" s="52">
        <v>105</v>
      </c>
      <c r="F27" s="54"/>
      <c r="G27" s="54"/>
      <c r="H27" s="54"/>
    </row>
    <row r="28" spans="1:8" ht="12.75" customHeight="1">
      <c r="A28" s="49" t="s">
        <v>639</v>
      </c>
      <c r="B28" s="50" t="s">
        <v>640</v>
      </c>
      <c r="C28" s="51">
        <v>105</v>
      </c>
      <c r="D28" s="51"/>
      <c r="E28" s="52">
        <v>105</v>
      </c>
      <c r="F28" s="54"/>
      <c r="G28" s="54"/>
      <c r="H28" s="54"/>
    </row>
    <row r="29" spans="1:8" ht="12.75" customHeight="1">
      <c r="A29" s="49" t="s">
        <v>381</v>
      </c>
      <c r="B29" s="50" t="s">
        <v>331</v>
      </c>
      <c r="C29" s="51">
        <f>4039.85-10.46</f>
        <v>4029.39</v>
      </c>
      <c r="D29" s="51">
        <f>1167.88-10.46</f>
        <v>1157.42</v>
      </c>
      <c r="E29" s="52">
        <v>2871.97</v>
      </c>
      <c r="F29" s="54"/>
      <c r="G29" s="54"/>
      <c r="H29" s="54"/>
    </row>
    <row r="30" spans="1:8" ht="12.75" customHeight="1">
      <c r="A30" s="49" t="s">
        <v>641</v>
      </c>
      <c r="B30" s="50" t="s">
        <v>642</v>
      </c>
      <c r="C30" s="51">
        <f>3964.25-10.46</f>
        <v>3953.79</v>
      </c>
      <c r="D30" s="51">
        <f>1167.88-10.46</f>
        <v>1157.42</v>
      </c>
      <c r="E30" s="52">
        <v>2796.37</v>
      </c>
      <c r="F30" s="54"/>
      <c r="G30" s="54"/>
      <c r="H30" s="54"/>
    </row>
    <row r="31" spans="1:8" ht="12.75" customHeight="1">
      <c r="A31" s="49" t="s">
        <v>643</v>
      </c>
      <c r="B31" s="50" t="s">
        <v>644</v>
      </c>
      <c r="C31" s="51">
        <f>844.46-10.46</f>
        <v>834</v>
      </c>
      <c r="D31" s="51">
        <v>834</v>
      </c>
      <c r="E31" s="52"/>
      <c r="F31" s="54"/>
      <c r="G31" s="54"/>
      <c r="H31" s="54"/>
    </row>
    <row r="32" spans="1:8" ht="12.75" customHeight="1">
      <c r="A32" s="49" t="s">
        <v>645</v>
      </c>
      <c r="B32" s="50" t="s">
        <v>646</v>
      </c>
      <c r="C32" s="51">
        <v>80</v>
      </c>
      <c r="D32" s="51"/>
      <c r="E32" s="52">
        <v>80</v>
      </c>
      <c r="F32" s="54"/>
      <c r="G32" s="54"/>
      <c r="H32" s="54"/>
    </row>
    <row r="33" spans="1:8" ht="12.75" customHeight="1">
      <c r="A33" s="49" t="s">
        <v>647</v>
      </c>
      <c r="B33" s="50" t="s">
        <v>648</v>
      </c>
      <c r="C33" s="51">
        <v>1437</v>
      </c>
      <c r="D33" s="51"/>
      <c r="E33" s="52">
        <v>1437</v>
      </c>
      <c r="F33" s="54"/>
      <c r="G33" s="54"/>
      <c r="H33" s="54"/>
    </row>
    <row r="34" spans="1:8" ht="12.75" customHeight="1">
      <c r="A34" s="49" t="s">
        <v>649</v>
      </c>
      <c r="B34" s="50" t="s">
        <v>650</v>
      </c>
      <c r="C34" s="51">
        <v>708</v>
      </c>
      <c r="D34" s="51"/>
      <c r="E34" s="52">
        <v>708</v>
      </c>
      <c r="F34" s="54"/>
      <c r="G34" s="54"/>
      <c r="H34" s="54"/>
    </row>
    <row r="35" spans="1:8" ht="12.75" customHeight="1">
      <c r="A35" s="49" t="s">
        <v>651</v>
      </c>
      <c r="B35" s="50" t="s">
        <v>652</v>
      </c>
      <c r="C35" s="51">
        <v>126</v>
      </c>
      <c r="D35" s="51"/>
      <c r="E35" s="52">
        <v>126</v>
      </c>
      <c r="F35" s="54"/>
      <c r="G35" s="54"/>
      <c r="H35" s="54"/>
    </row>
    <row r="36" spans="1:8" ht="12.75" customHeight="1">
      <c r="A36" s="49" t="s">
        <v>653</v>
      </c>
      <c r="B36" s="50" t="s">
        <v>654</v>
      </c>
      <c r="C36" s="51">
        <v>415.37</v>
      </c>
      <c r="D36" s="51"/>
      <c r="E36" s="52">
        <v>415.37</v>
      </c>
      <c r="F36" s="54"/>
      <c r="G36" s="54"/>
      <c r="H36" s="54"/>
    </row>
    <row r="37" spans="1:8" ht="12.75" customHeight="1">
      <c r="A37" s="49" t="s">
        <v>655</v>
      </c>
      <c r="B37" s="50" t="s">
        <v>656</v>
      </c>
      <c r="C37" s="51">
        <v>20</v>
      </c>
      <c r="D37" s="51"/>
      <c r="E37" s="52">
        <v>20</v>
      </c>
      <c r="F37" s="54"/>
      <c r="G37" s="54"/>
      <c r="H37" s="54"/>
    </row>
    <row r="38" spans="1:8" ht="12.75" customHeight="1">
      <c r="A38" s="49" t="s">
        <v>657</v>
      </c>
      <c r="B38" s="50" t="s">
        <v>658</v>
      </c>
      <c r="C38" s="51">
        <v>333.42</v>
      </c>
      <c r="D38" s="51">
        <v>323.42</v>
      </c>
      <c r="E38" s="52">
        <v>10</v>
      </c>
      <c r="F38" s="54"/>
      <c r="G38" s="54"/>
      <c r="H38" s="54"/>
    </row>
    <row r="39" spans="1:8" ht="12.75" customHeight="1">
      <c r="A39" s="49" t="s">
        <v>659</v>
      </c>
      <c r="B39" s="50" t="s">
        <v>660</v>
      </c>
      <c r="C39" s="51">
        <v>46</v>
      </c>
      <c r="D39" s="51"/>
      <c r="E39" s="52">
        <v>46</v>
      </c>
      <c r="F39" s="54"/>
      <c r="G39" s="54"/>
      <c r="H39" s="54"/>
    </row>
    <row r="40" spans="1:8" ht="12.75" customHeight="1">
      <c r="A40" s="49" t="s">
        <v>661</v>
      </c>
      <c r="B40" s="50" t="s">
        <v>646</v>
      </c>
      <c r="C40" s="51">
        <v>46</v>
      </c>
      <c r="D40" s="51"/>
      <c r="E40" s="52">
        <v>46</v>
      </c>
      <c r="F40" s="54"/>
      <c r="G40" s="54"/>
      <c r="H40" s="54"/>
    </row>
    <row r="41" spans="1:8" ht="12.75" customHeight="1">
      <c r="A41" s="49" t="s">
        <v>662</v>
      </c>
      <c r="B41" s="50" t="s">
        <v>663</v>
      </c>
      <c r="C41" s="51">
        <v>29.6</v>
      </c>
      <c r="D41" s="51"/>
      <c r="E41" s="52">
        <v>29.6</v>
      </c>
      <c r="F41" s="54"/>
      <c r="G41" s="54"/>
      <c r="H41" s="54"/>
    </row>
    <row r="42" spans="1:8" ht="12.75" customHeight="1">
      <c r="A42" s="49" t="s">
        <v>664</v>
      </c>
      <c r="B42" s="50" t="s">
        <v>665</v>
      </c>
      <c r="C42" s="51">
        <v>29.6</v>
      </c>
      <c r="D42" s="51"/>
      <c r="E42" s="52">
        <v>29.6</v>
      </c>
      <c r="F42" s="54"/>
      <c r="G42" s="54"/>
      <c r="H42" s="54"/>
    </row>
    <row r="43" spans="1:8" ht="12.75" customHeight="1">
      <c r="A43" s="49" t="s">
        <v>407</v>
      </c>
      <c r="B43" s="50" t="s">
        <v>332</v>
      </c>
      <c r="C43" s="51">
        <v>54.29</v>
      </c>
      <c r="D43" s="51">
        <v>54.29</v>
      </c>
      <c r="E43" s="52"/>
      <c r="F43" s="54"/>
      <c r="G43" s="54"/>
      <c r="H43" s="54"/>
    </row>
    <row r="44" spans="1:8" ht="12.75" customHeight="1">
      <c r="A44" s="49" t="s">
        <v>666</v>
      </c>
      <c r="B44" s="50" t="s">
        <v>667</v>
      </c>
      <c r="C44" s="51">
        <v>54.29</v>
      </c>
      <c r="D44" s="51">
        <v>54.29</v>
      </c>
      <c r="E44" s="52"/>
      <c r="F44" s="54"/>
      <c r="G44" s="54"/>
      <c r="H44" s="54"/>
    </row>
    <row r="45" spans="1:8" ht="12.75" customHeight="1">
      <c r="A45" s="49" t="s">
        <v>668</v>
      </c>
      <c r="B45" s="50" t="s">
        <v>669</v>
      </c>
      <c r="C45" s="51">
        <v>54.29</v>
      </c>
      <c r="D45" s="51">
        <v>54.29</v>
      </c>
      <c r="E45" s="52"/>
      <c r="F45" s="54"/>
      <c r="G45" s="54"/>
      <c r="H45" s="54"/>
    </row>
  </sheetData>
  <mergeCells count="2">
    <mergeCell ref="A2:H2"/>
    <mergeCell ref="A6:B6"/>
  </mergeCells>
  <phoneticPr fontId="46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B6" sqref="B6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7" t="s">
        <v>670</v>
      </c>
      <c r="B1" s="28"/>
      <c r="C1" s="28"/>
      <c r="D1" s="28"/>
      <c r="E1" s="28"/>
      <c r="F1" s="28"/>
    </row>
    <row r="2" spans="1:11" ht="40.5" customHeight="1">
      <c r="A2" s="176" t="s">
        <v>671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ht="21.75" customHeight="1">
      <c r="A3" s="28"/>
      <c r="B3" s="28"/>
      <c r="C3" s="28"/>
      <c r="D3" s="28"/>
      <c r="E3" s="28"/>
      <c r="F3" s="28"/>
      <c r="K3" t="s">
        <v>313</v>
      </c>
    </row>
    <row r="4" spans="1:11" ht="22.5" customHeight="1">
      <c r="A4" s="177" t="s">
        <v>316</v>
      </c>
      <c r="B4" s="169" t="s">
        <v>318</v>
      </c>
      <c r="C4" s="169" t="s">
        <v>526</v>
      </c>
      <c r="D4" s="169" t="s">
        <v>532</v>
      </c>
      <c r="E4" s="169" t="s">
        <v>517</v>
      </c>
      <c r="F4" s="169" t="s">
        <v>518</v>
      </c>
      <c r="G4" s="169" t="s">
        <v>519</v>
      </c>
      <c r="H4" s="169"/>
      <c r="I4" s="169" t="s">
        <v>520</v>
      </c>
      <c r="J4" s="169" t="s">
        <v>521</v>
      </c>
      <c r="K4" s="169" t="s">
        <v>524</v>
      </c>
    </row>
    <row r="5" spans="1:11" s="26" customFormat="1" ht="57" customHeight="1">
      <c r="A5" s="177"/>
      <c r="B5" s="169"/>
      <c r="C5" s="169"/>
      <c r="D5" s="169"/>
      <c r="E5" s="169"/>
      <c r="F5" s="169"/>
      <c r="G5" s="29" t="s">
        <v>533</v>
      </c>
      <c r="H5" s="29" t="s">
        <v>672</v>
      </c>
      <c r="I5" s="169"/>
      <c r="J5" s="169"/>
      <c r="K5" s="169"/>
    </row>
    <row r="6" spans="1:11" ht="30" customHeight="1">
      <c r="A6" s="30" t="s">
        <v>318</v>
      </c>
      <c r="B6" s="31">
        <v>67.739999999999995</v>
      </c>
      <c r="C6" s="31"/>
      <c r="D6" s="31">
        <v>67.739999999999995</v>
      </c>
      <c r="E6" s="32"/>
      <c r="F6" s="32"/>
      <c r="G6" s="32"/>
      <c r="H6" s="32"/>
      <c r="I6" s="32"/>
      <c r="J6" s="32"/>
      <c r="K6" s="32"/>
    </row>
    <row r="7" spans="1:11" ht="48" customHeight="1">
      <c r="A7" s="33" t="s">
        <v>673</v>
      </c>
      <c r="B7" s="34">
        <v>9.74</v>
      </c>
      <c r="C7" s="34"/>
      <c r="D7" s="34">
        <v>9.74</v>
      </c>
      <c r="E7" s="32"/>
      <c r="F7" s="32"/>
      <c r="G7" s="32"/>
      <c r="H7" s="32"/>
      <c r="I7" s="32"/>
      <c r="J7" s="32"/>
      <c r="K7" s="32"/>
    </row>
    <row r="8" spans="1:11" ht="48" customHeight="1">
      <c r="A8" s="33" t="s">
        <v>674</v>
      </c>
      <c r="B8" s="34">
        <v>58</v>
      </c>
      <c r="C8" s="34"/>
      <c r="D8" s="34">
        <v>58</v>
      </c>
      <c r="E8" s="32"/>
      <c r="F8" s="32"/>
      <c r="G8" s="32"/>
      <c r="H8" s="32"/>
      <c r="I8" s="32"/>
      <c r="J8" s="32"/>
      <c r="K8" s="32"/>
    </row>
    <row r="9" spans="1:11" ht="49.5" customHeight="1">
      <c r="A9" s="33" t="s">
        <v>675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6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L21"/>
  <sheetViews>
    <sheetView workbookViewId="0">
      <selection activeCell="A4" sqref="A4"/>
    </sheetView>
  </sheetViews>
  <sheetFormatPr defaultColWidth="9" defaultRowHeight="13.5"/>
  <cols>
    <col min="1" max="1" width="6.875" style="10" customWidth="1"/>
    <col min="2" max="2" width="15.125" style="10" customWidth="1"/>
    <col min="3" max="3" width="14.625" style="10" customWidth="1"/>
    <col min="4" max="4" width="13" style="10" customWidth="1"/>
    <col min="5" max="5" width="14.75" style="10" customWidth="1"/>
    <col min="6" max="7" width="9.625" style="10" customWidth="1"/>
    <col min="8" max="8" width="14.875" style="10" customWidth="1"/>
    <col min="9" max="9" width="15.125" style="10" customWidth="1"/>
    <col min="10" max="10" width="15" style="10" customWidth="1"/>
    <col min="11" max="11" width="9.25" style="10" customWidth="1"/>
    <col min="12" max="16384" width="9" style="10"/>
  </cols>
  <sheetData>
    <row r="1" spans="1:12">
      <c r="A1" s="11" t="s">
        <v>676</v>
      </c>
    </row>
    <row r="2" spans="1:12" ht="22.5">
      <c r="A2" s="178" t="s">
        <v>677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2">
      <c r="A3" s="179" t="s">
        <v>678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23"/>
    </row>
    <row r="4" spans="1:12" ht="15" customHeight="1">
      <c r="A4" s="12" t="s">
        <v>679</v>
      </c>
      <c r="B4" s="12"/>
      <c r="C4" s="13"/>
      <c r="D4" s="13"/>
      <c r="E4" s="13"/>
      <c r="F4" s="13"/>
      <c r="G4" s="13"/>
      <c r="H4" s="13"/>
      <c r="I4" s="13"/>
      <c r="J4" s="180"/>
      <c r="K4" s="180"/>
      <c r="L4" s="23"/>
    </row>
    <row r="5" spans="1:12" ht="22.15" customHeight="1">
      <c r="A5" s="195" t="s">
        <v>680</v>
      </c>
      <c r="B5" s="195"/>
      <c r="C5" s="194" t="s">
        <v>681</v>
      </c>
      <c r="D5" s="181" t="s">
        <v>344</v>
      </c>
      <c r="E5" s="181"/>
      <c r="F5" s="181"/>
      <c r="G5" s="181"/>
      <c r="H5" s="182" t="s">
        <v>345</v>
      </c>
      <c r="I5" s="182"/>
      <c r="J5" s="182"/>
      <c r="K5" s="182"/>
      <c r="L5" s="23"/>
    </row>
    <row r="6" spans="1:12" ht="22.15" customHeight="1">
      <c r="A6" s="195"/>
      <c r="B6" s="195"/>
      <c r="C6" s="194"/>
      <c r="D6" s="14" t="s">
        <v>318</v>
      </c>
      <c r="E6" s="14" t="s">
        <v>682</v>
      </c>
      <c r="F6" s="14" t="s">
        <v>683</v>
      </c>
      <c r="G6" s="14" t="s">
        <v>684</v>
      </c>
      <c r="H6" s="14" t="s">
        <v>318</v>
      </c>
      <c r="I6" s="14" t="s">
        <v>682</v>
      </c>
      <c r="J6" s="14" t="s">
        <v>683</v>
      </c>
      <c r="K6" s="14" t="s">
        <v>684</v>
      </c>
    </row>
    <row r="7" spans="1:12" ht="30" customHeight="1">
      <c r="A7" s="195"/>
      <c r="B7" s="195"/>
      <c r="C7" s="15">
        <f>D7+H7</f>
        <v>4594.62</v>
      </c>
      <c r="D7" s="16">
        <v>1559.65</v>
      </c>
      <c r="E7" s="16">
        <v>1559.65</v>
      </c>
      <c r="F7" s="17"/>
      <c r="G7" s="17"/>
      <c r="H7" s="18">
        <v>3034.97</v>
      </c>
      <c r="I7" s="18">
        <v>3034.97</v>
      </c>
      <c r="J7" s="17"/>
      <c r="K7" s="17"/>
    </row>
    <row r="8" spans="1:12" ht="63" customHeight="1">
      <c r="A8" s="192" t="s">
        <v>685</v>
      </c>
      <c r="B8" s="19" t="s">
        <v>686</v>
      </c>
      <c r="C8" s="183" t="s">
        <v>687</v>
      </c>
      <c r="D8" s="183"/>
      <c r="E8" s="183"/>
      <c r="F8" s="183"/>
      <c r="G8" s="183"/>
      <c r="H8" s="183"/>
      <c r="I8" s="183"/>
      <c r="J8" s="183"/>
      <c r="K8" s="183"/>
    </row>
    <row r="9" spans="1:12" ht="30" customHeight="1">
      <c r="A9" s="192" t="s">
        <v>685</v>
      </c>
      <c r="B9" s="184" t="s">
        <v>688</v>
      </c>
      <c r="C9" s="184"/>
      <c r="D9" s="184"/>
      <c r="E9" s="184"/>
      <c r="F9" s="184"/>
      <c r="G9" s="184"/>
      <c r="H9" s="184"/>
      <c r="I9" s="184"/>
      <c r="J9" s="184"/>
      <c r="K9" s="184"/>
    </row>
    <row r="10" spans="1:12" ht="21.4" customHeight="1">
      <c r="A10" s="192" t="s">
        <v>685</v>
      </c>
      <c r="B10" s="20" t="s">
        <v>689</v>
      </c>
      <c r="C10" s="185" t="s">
        <v>690</v>
      </c>
      <c r="D10" s="186"/>
      <c r="E10" s="185" t="s">
        <v>691</v>
      </c>
      <c r="F10" s="187"/>
      <c r="G10" s="186"/>
      <c r="H10" s="20" t="s">
        <v>692</v>
      </c>
      <c r="I10" s="20" t="s">
        <v>693</v>
      </c>
      <c r="J10" s="20" t="s">
        <v>694</v>
      </c>
      <c r="K10" s="20" t="s">
        <v>695</v>
      </c>
    </row>
    <row r="11" spans="1:12" ht="30" customHeight="1">
      <c r="A11" s="193" t="s">
        <v>685</v>
      </c>
      <c r="B11" s="21" t="s">
        <v>696</v>
      </c>
      <c r="C11" s="188" t="s">
        <v>697</v>
      </c>
      <c r="D11" s="189"/>
      <c r="E11" s="190" t="s">
        <v>698</v>
      </c>
      <c r="F11" s="190"/>
      <c r="G11" s="190"/>
      <c r="H11" s="22" t="s">
        <v>699</v>
      </c>
      <c r="I11" s="22" t="s">
        <v>700</v>
      </c>
      <c r="J11" s="22" t="s">
        <v>701</v>
      </c>
      <c r="K11" s="22" t="s">
        <v>702</v>
      </c>
    </row>
    <row r="12" spans="1:12" ht="30" customHeight="1">
      <c r="A12" s="193" t="s">
        <v>685</v>
      </c>
      <c r="B12" s="21" t="s">
        <v>696</v>
      </c>
      <c r="C12" s="188" t="s">
        <v>697</v>
      </c>
      <c r="D12" s="189"/>
      <c r="E12" s="190" t="s">
        <v>703</v>
      </c>
      <c r="F12" s="190"/>
      <c r="G12" s="190"/>
      <c r="H12" s="22" t="s">
        <v>704</v>
      </c>
      <c r="I12" s="22" t="s">
        <v>702</v>
      </c>
      <c r="J12" s="22" t="s">
        <v>701</v>
      </c>
      <c r="K12" s="22" t="s">
        <v>702</v>
      </c>
    </row>
    <row r="13" spans="1:12" ht="30" customHeight="1">
      <c r="A13" s="193" t="s">
        <v>685</v>
      </c>
      <c r="B13" s="21" t="s">
        <v>696</v>
      </c>
      <c r="C13" s="188" t="s">
        <v>697</v>
      </c>
      <c r="D13" s="189"/>
      <c r="E13" s="190" t="s">
        <v>705</v>
      </c>
      <c r="F13" s="190"/>
      <c r="G13" s="190"/>
      <c r="H13" s="22" t="s">
        <v>704</v>
      </c>
      <c r="I13" s="22" t="s">
        <v>706</v>
      </c>
      <c r="J13" s="22" t="s">
        <v>707</v>
      </c>
      <c r="K13" s="22" t="s">
        <v>702</v>
      </c>
    </row>
    <row r="14" spans="1:12" ht="30" customHeight="1">
      <c r="A14" s="193" t="s">
        <v>685</v>
      </c>
      <c r="B14" s="21" t="s">
        <v>696</v>
      </c>
      <c r="C14" s="188" t="s">
        <v>697</v>
      </c>
      <c r="D14" s="189"/>
      <c r="E14" s="190" t="s">
        <v>708</v>
      </c>
      <c r="F14" s="190"/>
      <c r="G14" s="190"/>
      <c r="H14" s="22" t="s">
        <v>704</v>
      </c>
      <c r="I14" s="24">
        <v>600</v>
      </c>
      <c r="J14" s="22" t="s">
        <v>709</v>
      </c>
      <c r="K14" s="22" t="s">
        <v>702</v>
      </c>
    </row>
    <row r="15" spans="1:12" ht="30" customHeight="1">
      <c r="A15" s="193" t="s">
        <v>685</v>
      </c>
      <c r="B15" s="21" t="s">
        <v>696</v>
      </c>
      <c r="C15" s="188" t="s">
        <v>710</v>
      </c>
      <c r="D15" s="189"/>
      <c r="E15" s="190" t="s">
        <v>711</v>
      </c>
      <c r="F15" s="190"/>
      <c r="G15" s="190"/>
      <c r="H15" s="22" t="s">
        <v>704</v>
      </c>
      <c r="I15" s="24">
        <v>8</v>
      </c>
      <c r="J15" s="25" t="s">
        <v>712</v>
      </c>
      <c r="K15" s="22" t="s">
        <v>702</v>
      </c>
    </row>
    <row r="16" spans="1:12" ht="30" customHeight="1">
      <c r="A16" s="193"/>
      <c r="B16" s="21" t="s">
        <v>713</v>
      </c>
      <c r="C16" s="188" t="s">
        <v>714</v>
      </c>
      <c r="D16" s="189"/>
      <c r="E16" s="190" t="s">
        <v>715</v>
      </c>
      <c r="F16" s="190"/>
      <c r="G16" s="190"/>
      <c r="H16" s="22" t="s">
        <v>704</v>
      </c>
      <c r="I16" s="22" t="s">
        <v>716</v>
      </c>
      <c r="J16" s="25" t="s">
        <v>717</v>
      </c>
      <c r="K16" s="22" t="s">
        <v>702</v>
      </c>
    </row>
    <row r="17" spans="1:11" ht="30" customHeight="1">
      <c r="A17" s="193"/>
      <c r="B17" s="21" t="s">
        <v>713</v>
      </c>
      <c r="C17" s="188" t="s">
        <v>714</v>
      </c>
      <c r="D17" s="189"/>
      <c r="E17" s="190" t="s">
        <v>718</v>
      </c>
      <c r="F17" s="190"/>
      <c r="G17" s="190"/>
      <c r="H17" s="22" t="s">
        <v>699</v>
      </c>
      <c r="I17" s="24">
        <v>100</v>
      </c>
      <c r="J17" s="25" t="s">
        <v>717</v>
      </c>
      <c r="K17" s="22" t="s">
        <v>702</v>
      </c>
    </row>
    <row r="18" spans="1:11" ht="30" customHeight="1">
      <c r="A18" s="193"/>
      <c r="B18" s="21" t="s">
        <v>719</v>
      </c>
      <c r="C18" s="188" t="s">
        <v>719</v>
      </c>
      <c r="D18" s="189"/>
      <c r="E18" s="190" t="s">
        <v>720</v>
      </c>
      <c r="F18" s="190"/>
      <c r="G18" s="190"/>
      <c r="H18" s="22" t="s">
        <v>699</v>
      </c>
      <c r="I18" s="24">
        <v>100</v>
      </c>
      <c r="J18" s="25" t="s">
        <v>717</v>
      </c>
      <c r="K18" s="22" t="s">
        <v>702</v>
      </c>
    </row>
    <row r="19" spans="1:11" ht="30" customHeight="1">
      <c r="A19" s="193"/>
      <c r="B19" s="21" t="s">
        <v>719</v>
      </c>
      <c r="C19" s="188" t="s">
        <v>719</v>
      </c>
      <c r="D19" s="189"/>
      <c r="E19" s="190" t="s">
        <v>721</v>
      </c>
      <c r="F19" s="190"/>
      <c r="G19" s="190"/>
      <c r="H19" s="22" t="s">
        <v>704</v>
      </c>
      <c r="I19" s="24">
        <v>70</v>
      </c>
      <c r="J19" s="25" t="s">
        <v>709</v>
      </c>
      <c r="K19" s="22" t="s">
        <v>702</v>
      </c>
    </row>
    <row r="20" spans="1:11" ht="30" customHeight="1">
      <c r="A20" s="193" t="s">
        <v>685</v>
      </c>
      <c r="B20" s="21" t="s">
        <v>722</v>
      </c>
      <c r="C20" s="188" t="s">
        <v>722</v>
      </c>
      <c r="D20" s="189"/>
      <c r="E20" s="190" t="s">
        <v>723</v>
      </c>
      <c r="F20" s="190"/>
      <c r="G20" s="190"/>
      <c r="H20" s="22" t="s">
        <v>704</v>
      </c>
      <c r="I20" s="22" t="s">
        <v>716</v>
      </c>
      <c r="J20" s="25" t="s">
        <v>717</v>
      </c>
      <c r="K20" s="22" t="s">
        <v>702</v>
      </c>
    </row>
    <row r="21" spans="1:11" ht="42.75" customHeight="1">
      <c r="A21" s="19" t="s">
        <v>724</v>
      </c>
      <c r="B21" s="191" t="s">
        <v>725</v>
      </c>
      <c r="C21" s="191"/>
      <c r="D21" s="191"/>
      <c r="E21" s="191"/>
      <c r="F21" s="191"/>
      <c r="G21" s="191"/>
      <c r="H21" s="191"/>
      <c r="I21" s="191"/>
      <c r="J21" s="191"/>
      <c r="K21" s="191"/>
    </row>
  </sheetData>
  <mergeCells count="33">
    <mergeCell ref="B21:K21"/>
    <mergeCell ref="A8:A20"/>
    <mergeCell ref="C5:C6"/>
    <mergeCell ref="A5:B7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C8:K8"/>
    <mergeCell ref="B9:K9"/>
    <mergeCell ref="C10:D10"/>
    <mergeCell ref="E10:G10"/>
    <mergeCell ref="C11:D11"/>
    <mergeCell ref="E11:G11"/>
    <mergeCell ref="A2:K2"/>
    <mergeCell ref="A3:K3"/>
    <mergeCell ref="J4:K4"/>
    <mergeCell ref="D5:G5"/>
    <mergeCell ref="H5:K5"/>
  </mergeCells>
  <phoneticPr fontId="46" type="noConversion"/>
  <printOptions horizontalCentered="1"/>
  <pageMargins left="0.70866141732283505" right="0.70866141732283505" top="0.74803149606299202" bottom="0.74803149606299202" header="0.31496062992126" footer="0.31496062992126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22"/>
  <sheetViews>
    <sheetView workbookViewId="0">
      <selection activeCell="G5" sqref="G5:H5"/>
    </sheetView>
  </sheetViews>
  <sheetFormatPr defaultColWidth="9" defaultRowHeight="14.25"/>
  <cols>
    <col min="1" max="1" width="13.375" style="1" customWidth="1"/>
    <col min="2" max="2" width="22.75" style="1" customWidth="1"/>
    <col min="3" max="3" width="16.625" style="1" customWidth="1"/>
    <col min="4" max="4" width="27.5" style="1" customWidth="1"/>
    <col min="5" max="6" width="13.875" style="1" customWidth="1"/>
    <col min="7" max="16384" width="9" style="1"/>
  </cols>
  <sheetData>
    <row r="1" spans="1:9" ht="24.75" customHeight="1">
      <c r="A1" s="2" t="s">
        <v>726</v>
      </c>
    </row>
    <row r="2" spans="1:9" ht="21.95" customHeight="1">
      <c r="A2" s="196" t="s">
        <v>727</v>
      </c>
      <c r="B2" s="196"/>
      <c r="C2" s="196"/>
      <c r="D2" s="196"/>
      <c r="E2" s="196"/>
      <c r="F2" s="196"/>
      <c r="G2" s="196"/>
      <c r="H2" s="196"/>
    </row>
    <row r="3" spans="1:9" ht="25.5" customHeight="1">
      <c r="A3" s="196" t="s">
        <v>728</v>
      </c>
      <c r="B3" s="196"/>
      <c r="C3" s="196"/>
      <c r="D3" s="196"/>
      <c r="E3" s="196"/>
      <c r="F3" s="196"/>
      <c r="G3" s="196"/>
      <c r="H3" s="196"/>
    </row>
    <row r="4" spans="1:9" ht="26.25" customHeight="1">
      <c r="A4" s="3" t="s">
        <v>729</v>
      </c>
      <c r="B4" s="197" t="s">
        <v>730</v>
      </c>
      <c r="C4" s="197"/>
      <c r="D4" s="197"/>
      <c r="E4" s="197"/>
      <c r="F4" s="197"/>
      <c r="G4" s="197"/>
      <c r="H4" s="197"/>
    </row>
    <row r="5" spans="1:9" ht="38.1" customHeight="1">
      <c r="A5" s="198" t="s">
        <v>731</v>
      </c>
      <c r="B5" s="198"/>
      <c r="C5" s="199" t="s">
        <v>732</v>
      </c>
      <c r="D5" s="199"/>
      <c r="E5" s="198" t="s">
        <v>733</v>
      </c>
      <c r="F5" s="198"/>
      <c r="G5" s="199" t="s">
        <v>734</v>
      </c>
      <c r="H5" s="199"/>
    </row>
    <row r="6" spans="1:9" ht="38.1" customHeight="1">
      <c r="A6" s="198" t="s">
        <v>735</v>
      </c>
      <c r="B6" s="198"/>
      <c r="C6" s="199" t="s">
        <v>730</v>
      </c>
      <c r="D6" s="199"/>
      <c r="E6" s="198" t="s">
        <v>736</v>
      </c>
      <c r="F6" s="198"/>
      <c r="G6" s="199" t="s">
        <v>737</v>
      </c>
      <c r="H6" s="199"/>
    </row>
    <row r="7" spans="1:9" ht="27" customHeight="1">
      <c r="A7" s="198" t="s">
        <v>738</v>
      </c>
      <c r="B7" s="198"/>
      <c r="C7" s="198"/>
      <c r="D7" s="198"/>
      <c r="E7" s="198">
        <v>10</v>
      </c>
      <c r="F7" s="198"/>
      <c r="G7" s="198"/>
      <c r="H7" s="198"/>
    </row>
    <row r="8" spans="1:9" ht="27" customHeight="1">
      <c r="A8" s="198" t="s">
        <v>739</v>
      </c>
      <c r="B8" s="198"/>
      <c r="C8" s="200" t="s">
        <v>740</v>
      </c>
      <c r="D8" s="200"/>
      <c r="E8" s="201">
        <v>460000</v>
      </c>
      <c r="F8" s="201"/>
      <c r="G8" s="201"/>
      <c r="H8" s="201"/>
    </row>
    <row r="9" spans="1:9" ht="27" customHeight="1">
      <c r="A9" s="198"/>
      <c r="B9" s="198"/>
      <c r="C9" s="198" t="s">
        <v>741</v>
      </c>
      <c r="D9" s="198"/>
      <c r="E9" s="201">
        <v>460000</v>
      </c>
      <c r="F9" s="201"/>
      <c r="G9" s="201"/>
      <c r="H9" s="201"/>
    </row>
    <row r="10" spans="1:9" ht="27" customHeight="1">
      <c r="A10" s="198"/>
      <c r="B10" s="198"/>
      <c r="C10" s="198" t="s">
        <v>742</v>
      </c>
      <c r="D10" s="198"/>
      <c r="E10" s="201"/>
      <c r="F10" s="201"/>
      <c r="G10" s="201"/>
      <c r="H10" s="201"/>
    </row>
    <row r="11" spans="1:9" ht="24" customHeight="1">
      <c r="A11" s="202" t="s">
        <v>743</v>
      </c>
      <c r="B11" s="200" t="s">
        <v>744</v>
      </c>
      <c r="C11" s="200"/>
      <c r="D11" s="200"/>
      <c r="E11" s="200"/>
      <c r="F11" s="200"/>
      <c r="G11" s="200"/>
      <c r="H11" s="200"/>
    </row>
    <row r="12" spans="1:9" ht="24" customHeight="1">
      <c r="A12" s="203"/>
      <c r="B12" s="207"/>
      <c r="C12" s="207"/>
      <c r="D12" s="207"/>
      <c r="E12" s="207"/>
      <c r="F12" s="207"/>
      <c r="G12" s="207"/>
      <c r="H12" s="207"/>
    </row>
    <row r="13" spans="1:9" ht="30.75" customHeight="1">
      <c r="A13" s="204" t="s">
        <v>745</v>
      </c>
      <c r="B13" s="4" t="s">
        <v>689</v>
      </c>
      <c r="C13" s="4" t="s">
        <v>690</v>
      </c>
      <c r="D13" s="4" t="s">
        <v>746</v>
      </c>
      <c r="E13" s="4" t="s">
        <v>747</v>
      </c>
      <c r="F13" s="4" t="s">
        <v>748</v>
      </c>
      <c r="G13" s="4" t="s">
        <v>749</v>
      </c>
      <c r="H13" s="4" t="s">
        <v>750</v>
      </c>
    </row>
    <row r="14" spans="1:9" ht="18.75" customHeight="1">
      <c r="A14" s="204"/>
      <c r="B14" s="205" t="s">
        <v>751</v>
      </c>
      <c r="C14" s="5" t="s">
        <v>697</v>
      </c>
      <c r="D14" s="6" t="s">
        <v>752</v>
      </c>
      <c r="E14" s="7" t="s">
        <v>704</v>
      </c>
      <c r="F14" s="8" t="s">
        <v>753</v>
      </c>
      <c r="G14" s="7" t="s">
        <v>754</v>
      </c>
      <c r="H14" s="6" t="s">
        <v>755</v>
      </c>
      <c r="I14" s="9"/>
    </row>
    <row r="15" spans="1:9" ht="18.75" customHeight="1">
      <c r="A15" s="204"/>
      <c r="B15" s="205"/>
      <c r="C15" s="5" t="s">
        <v>697</v>
      </c>
      <c r="D15" s="6" t="s">
        <v>756</v>
      </c>
      <c r="E15" s="7" t="s">
        <v>704</v>
      </c>
      <c r="F15" s="8" t="s">
        <v>757</v>
      </c>
      <c r="G15" s="7" t="s">
        <v>754</v>
      </c>
      <c r="H15" s="6" t="s">
        <v>755</v>
      </c>
      <c r="I15" s="9"/>
    </row>
    <row r="16" spans="1:9" ht="18.75" customHeight="1">
      <c r="A16" s="204"/>
      <c r="B16" s="205"/>
      <c r="C16" s="5" t="s">
        <v>758</v>
      </c>
      <c r="D16" s="6" t="s">
        <v>759</v>
      </c>
      <c r="E16" s="7" t="s">
        <v>760</v>
      </c>
      <c r="F16" s="8" t="s">
        <v>761</v>
      </c>
      <c r="G16" s="7" t="s">
        <v>762</v>
      </c>
      <c r="H16" s="6" t="s">
        <v>755</v>
      </c>
      <c r="I16" s="9"/>
    </row>
    <row r="17" spans="1:9" ht="18.75" customHeight="1">
      <c r="A17" s="204"/>
      <c r="B17" s="205"/>
      <c r="C17" s="5" t="s">
        <v>758</v>
      </c>
      <c r="D17" s="6" t="s">
        <v>763</v>
      </c>
      <c r="E17" s="7" t="s">
        <v>760</v>
      </c>
      <c r="F17" s="8" t="s">
        <v>764</v>
      </c>
      <c r="G17" s="7" t="s">
        <v>762</v>
      </c>
      <c r="H17" s="6" t="s">
        <v>755</v>
      </c>
      <c r="I17" s="9"/>
    </row>
    <row r="18" spans="1:9" ht="18.75" customHeight="1">
      <c r="A18" s="204"/>
      <c r="B18" s="205"/>
      <c r="C18" s="5" t="s">
        <v>697</v>
      </c>
      <c r="D18" s="6" t="s">
        <v>765</v>
      </c>
      <c r="E18" s="7" t="s">
        <v>704</v>
      </c>
      <c r="F18" s="8" t="s">
        <v>766</v>
      </c>
      <c r="G18" s="7" t="s">
        <v>767</v>
      </c>
      <c r="H18" s="6" t="s">
        <v>755</v>
      </c>
      <c r="I18" s="9"/>
    </row>
    <row r="19" spans="1:9" ht="18.75" customHeight="1">
      <c r="A19" s="204"/>
      <c r="B19" s="206" t="s">
        <v>768</v>
      </c>
      <c r="C19" s="5" t="s">
        <v>769</v>
      </c>
      <c r="D19" s="6" t="s">
        <v>770</v>
      </c>
      <c r="E19" s="7" t="s">
        <v>704</v>
      </c>
      <c r="F19" s="8" t="s">
        <v>706</v>
      </c>
      <c r="G19" s="7" t="s">
        <v>707</v>
      </c>
      <c r="H19" s="6" t="s">
        <v>702</v>
      </c>
      <c r="I19" s="9"/>
    </row>
    <row r="20" spans="1:9" ht="18.75" customHeight="1">
      <c r="A20" s="204"/>
      <c r="B20" s="206"/>
      <c r="C20" s="5" t="s">
        <v>771</v>
      </c>
      <c r="D20" s="6" t="s">
        <v>772</v>
      </c>
      <c r="E20" s="7" t="s">
        <v>704</v>
      </c>
      <c r="F20" s="8" t="s">
        <v>773</v>
      </c>
      <c r="G20" s="7" t="s">
        <v>717</v>
      </c>
      <c r="H20" s="6" t="s">
        <v>702</v>
      </c>
      <c r="I20" s="9"/>
    </row>
    <row r="21" spans="1:9" ht="21" customHeight="1">
      <c r="A21" s="204"/>
      <c r="B21" s="206"/>
      <c r="C21" s="5" t="s">
        <v>771</v>
      </c>
      <c r="D21" s="6" t="s">
        <v>774</v>
      </c>
      <c r="E21" s="7" t="s">
        <v>704</v>
      </c>
      <c r="F21" s="8" t="s">
        <v>773</v>
      </c>
      <c r="G21" s="7" t="s">
        <v>717</v>
      </c>
      <c r="H21" s="6" t="s">
        <v>702</v>
      </c>
      <c r="I21" s="9"/>
    </row>
    <row r="22" spans="1:9" ht="16.5">
      <c r="A22" s="204"/>
      <c r="B22" s="5" t="s">
        <v>775</v>
      </c>
      <c r="C22" s="5" t="s">
        <v>776</v>
      </c>
      <c r="D22" s="6" t="s">
        <v>777</v>
      </c>
      <c r="E22" s="7" t="s">
        <v>704</v>
      </c>
      <c r="F22" s="8" t="s">
        <v>716</v>
      </c>
      <c r="G22" s="7" t="s">
        <v>717</v>
      </c>
      <c r="H22" s="6" t="s">
        <v>778</v>
      </c>
      <c r="I22" s="9"/>
    </row>
  </sheetData>
  <mergeCells count="25">
    <mergeCell ref="A8:B10"/>
    <mergeCell ref="A11:A12"/>
    <mergeCell ref="A13:A22"/>
    <mergeCell ref="B14:B18"/>
    <mergeCell ref="B19:B21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4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19"/>
  <sheetViews>
    <sheetView workbookViewId="0">
      <selection sqref="A1:XFD1048576"/>
    </sheetView>
  </sheetViews>
  <sheetFormatPr defaultColWidth="9" defaultRowHeight="14.25"/>
  <cols>
    <col min="1" max="1" width="13.375" style="1" customWidth="1"/>
    <col min="2" max="2" width="22.75" style="1" customWidth="1"/>
    <col min="3" max="3" width="16.625" style="1" customWidth="1"/>
    <col min="4" max="4" width="27.5" style="1" customWidth="1"/>
    <col min="5" max="6" width="13.875" style="1" customWidth="1"/>
    <col min="7" max="16384" width="9" style="1"/>
  </cols>
  <sheetData>
    <row r="1" spans="1:9" ht="24.75" customHeight="1">
      <c r="A1" s="2" t="s">
        <v>726</v>
      </c>
    </row>
    <row r="2" spans="1:9" ht="21.95" customHeight="1">
      <c r="A2" s="196" t="s">
        <v>727</v>
      </c>
      <c r="B2" s="196"/>
      <c r="C2" s="196"/>
      <c r="D2" s="196"/>
      <c r="E2" s="196"/>
      <c r="F2" s="196"/>
      <c r="G2" s="196"/>
      <c r="H2" s="196"/>
    </row>
    <row r="3" spans="1:9" ht="25.5" customHeight="1">
      <c r="A3" s="196" t="s">
        <v>728</v>
      </c>
      <c r="B3" s="196"/>
      <c r="C3" s="196"/>
      <c r="D3" s="196"/>
      <c r="E3" s="196"/>
      <c r="F3" s="196"/>
      <c r="G3" s="196"/>
      <c r="H3" s="196"/>
    </row>
    <row r="4" spans="1:9" ht="26.25" customHeight="1">
      <c r="A4" s="3" t="s">
        <v>729</v>
      </c>
      <c r="B4" s="197" t="s">
        <v>730</v>
      </c>
      <c r="C4" s="197"/>
      <c r="D4" s="197"/>
      <c r="E4" s="197"/>
      <c r="F4" s="197"/>
      <c r="G4" s="197"/>
      <c r="H4" s="197"/>
    </row>
    <row r="5" spans="1:9" ht="38.1" customHeight="1">
      <c r="A5" s="198" t="s">
        <v>731</v>
      </c>
      <c r="B5" s="198"/>
      <c r="C5" s="199" t="s">
        <v>779</v>
      </c>
      <c r="D5" s="199"/>
      <c r="E5" s="198" t="s">
        <v>733</v>
      </c>
      <c r="F5" s="198"/>
      <c r="G5" s="199" t="s">
        <v>780</v>
      </c>
      <c r="H5" s="199"/>
    </row>
    <row r="6" spans="1:9" ht="38.1" customHeight="1">
      <c r="A6" s="198" t="s">
        <v>735</v>
      </c>
      <c r="B6" s="198"/>
      <c r="C6" s="199" t="s">
        <v>730</v>
      </c>
      <c r="D6" s="199"/>
      <c r="E6" s="198" t="s">
        <v>736</v>
      </c>
      <c r="F6" s="198"/>
      <c r="G6" s="199" t="s">
        <v>737</v>
      </c>
      <c r="H6" s="199"/>
    </row>
    <row r="7" spans="1:9" ht="27" customHeight="1">
      <c r="A7" s="198" t="s">
        <v>738</v>
      </c>
      <c r="B7" s="198"/>
      <c r="C7" s="198"/>
      <c r="D7" s="198"/>
      <c r="E7" s="198">
        <v>10</v>
      </c>
      <c r="F7" s="198"/>
      <c r="G7" s="198"/>
      <c r="H7" s="198"/>
    </row>
    <row r="8" spans="1:9" ht="27" customHeight="1">
      <c r="A8" s="198" t="s">
        <v>739</v>
      </c>
      <c r="B8" s="198"/>
      <c r="C8" s="200" t="s">
        <v>740</v>
      </c>
      <c r="D8" s="200"/>
      <c r="E8" s="201">
        <v>1260000</v>
      </c>
      <c r="F8" s="201"/>
      <c r="G8" s="201"/>
      <c r="H8" s="201"/>
    </row>
    <row r="9" spans="1:9" ht="27" customHeight="1">
      <c r="A9" s="198"/>
      <c r="B9" s="198"/>
      <c r="C9" s="198" t="s">
        <v>741</v>
      </c>
      <c r="D9" s="198"/>
      <c r="E9" s="201">
        <v>1260000</v>
      </c>
      <c r="F9" s="201"/>
      <c r="G9" s="201"/>
      <c r="H9" s="201"/>
    </row>
    <row r="10" spans="1:9" ht="27" customHeight="1">
      <c r="A10" s="198"/>
      <c r="B10" s="198"/>
      <c r="C10" s="198" t="s">
        <v>742</v>
      </c>
      <c r="D10" s="198"/>
      <c r="E10" s="201"/>
      <c r="F10" s="201"/>
      <c r="G10" s="201"/>
      <c r="H10" s="201"/>
    </row>
    <row r="11" spans="1:9" ht="24" customHeight="1">
      <c r="A11" s="202" t="s">
        <v>743</v>
      </c>
      <c r="B11" s="200" t="s">
        <v>781</v>
      </c>
      <c r="C11" s="200"/>
      <c r="D11" s="200"/>
      <c r="E11" s="200"/>
      <c r="F11" s="200"/>
      <c r="G11" s="200"/>
      <c r="H11" s="200"/>
    </row>
    <row r="12" spans="1:9" ht="24" customHeight="1">
      <c r="A12" s="203"/>
      <c r="B12" s="207"/>
      <c r="C12" s="207"/>
      <c r="D12" s="207"/>
      <c r="E12" s="207"/>
      <c r="F12" s="207"/>
      <c r="G12" s="207"/>
      <c r="H12" s="207"/>
    </row>
    <row r="13" spans="1:9" ht="30.75" customHeight="1">
      <c r="A13" s="204" t="s">
        <v>745</v>
      </c>
      <c r="B13" s="4" t="s">
        <v>689</v>
      </c>
      <c r="C13" s="4" t="s">
        <v>690</v>
      </c>
      <c r="D13" s="4" t="s">
        <v>746</v>
      </c>
      <c r="E13" s="4" t="s">
        <v>747</v>
      </c>
      <c r="F13" s="4" t="s">
        <v>748</v>
      </c>
      <c r="G13" s="4" t="s">
        <v>749</v>
      </c>
      <c r="H13" s="4" t="s">
        <v>750</v>
      </c>
    </row>
    <row r="14" spans="1:9" ht="18.75" customHeight="1">
      <c r="A14" s="204"/>
      <c r="B14" s="5" t="s">
        <v>751</v>
      </c>
      <c r="C14" s="5" t="s">
        <v>697</v>
      </c>
      <c r="D14" s="6" t="s">
        <v>782</v>
      </c>
      <c r="E14" s="7" t="s">
        <v>704</v>
      </c>
      <c r="F14" s="8" t="s">
        <v>783</v>
      </c>
      <c r="G14" s="7" t="s">
        <v>709</v>
      </c>
      <c r="H14" s="6" t="s">
        <v>784</v>
      </c>
      <c r="I14" s="9"/>
    </row>
    <row r="15" spans="1:9" ht="18.75" customHeight="1">
      <c r="A15" s="204"/>
      <c r="B15" s="5" t="s">
        <v>751</v>
      </c>
      <c r="C15" s="5" t="s">
        <v>697</v>
      </c>
      <c r="D15" s="6" t="s">
        <v>785</v>
      </c>
      <c r="E15" s="7" t="s">
        <v>704</v>
      </c>
      <c r="F15" s="8" t="s">
        <v>786</v>
      </c>
      <c r="G15" s="7" t="s">
        <v>787</v>
      </c>
      <c r="H15" s="6" t="s">
        <v>784</v>
      </c>
      <c r="I15" s="9"/>
    </row>
    <row r="16" spans="1:9" ht="18.75" customHeight="1">
      <c r="A16" s="204"/>
      <c r="B16" s="5" t="s">
        <v>751</v>
      </c>
      <c r="C16" s="5" t="s">
        <v>788</v>
      </c>
      <c r="D16" s="6" t="s">
        <v>789</v>
      </c>
      <c r="E16" s="7" t="s">
        <v>790</v>
      </c>
      <c r="F16" s="8" t="s">
        <v>791</v>
      </c>
      <c r="G16" s="7" t="s">
        <v>792</v>
      </c>
      <c r="H16" s="6" t="s">
        <v>793</v>
      </c>
      <c r="I16" s="9"/>
    </row>
    <row r="17" spans="1:9" ht="18.75" customHeight="1">
      <c r="A17" s="204"/>
      <c r="B17" s="5" t="s">
        <v>768</v>
      </c>
      <c r="C17" s="5" t="s">
        <v>794</v>
      </c>
      <c r="D17" s="6" t="s">
        <v>795</v>
      </c>
      <c r="E17" s="7" t="s">
        <v>704</v>
      </c>
      <c r="F17" s="8" t="s">
        <v>773</v>
      </c>
      <c r="G17" s="7" t="s">
        <v>709</v>
      </c>
      <c r="H17" s="6" t="s">
        <v>796</v>
      </c>
      <c r="I17" s="9"/>
    </row>
    <row r="18" spans="1:9" ht="18.75" customHeight="1">
      <c r="A18" s="204"/>
      <c r="B18" s="5" t="s">
        <v>768</v>
      </c>
      <c r="C18" s="5" t="s">
        <v>771</v>
      </c>
      <c r="D18" s="6" t="s">
        <v>797</v>
      </c>
      <c r="E18" s="7" t="s">
        <v>704</v>
      </c>
      <c r="F18" s="8" t="s">
        <v>798</v>
      </c>
      <c r="G18" s="7" t="s">
        <v>701</v>
      </c>
      <c r="H18" s="6" t="s">
        <v>796</v>
      </c>
      <c r="I18" s="9"/>
    </row>
    <row r="19" spans="1:9" ht="18.75" customHeight="1">
      <c r="A19" s="204"/>
      <c r="B19" s="5" t="s">
        <v>775</v>
      </c>
      <c r="C19" s="5" t="s">
        <v>776</v>
      </c>
      <c r="D19" s="6" t="s">
        <v>777</v>
      </c>
      <c r="E19" s="7" t="s">
        <v>704</v>
      </c>
      <c r="F19" s="8" t="s">
        <v>716</v>
      </c>
      <c r="G19" s="7" t="s">
        <v>717</v>
      </c>
      <c r="H19" s="6" t="s">
        <v>778</v>
      </c>
      <c r="I19" s="9"/>
    </row>
  </sheetData>
  <mergeCells count="23">
    <mergeCell ref="A11:A12"/>
    <mergeCell ref="A13:A19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46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I19"/>
  <sheetViews>
    <sheetView workbookViewId="0">
      <selection sqref="A1:XFD1048576"/>
    </sheetView>
  </sheetViews>
  <sheetFormatPr defaultColWidth="9" defaultRowHeight="14.25"/>
  <cols>
    <col min="1" max="1" width="13.375" style="1" customWidth="1"/>
    <col min="2" max="2" width="22.75" style="1" customWidth="1"/>
    <col min="3" max="3" width="16.625" style="1" customWidth="1"/>
    <col min="4" max="4" width="27.5" style="1" customWidth="1"/>
    <col min="5" max="6" width="13.875" style="1" customWidth="1"/>
    <col min="7" max="16384" width="9" style="1"/>
  </cols>
  <sheetData>
    <row r="1" spans="1:9" ht="24.75" customHeight="1">
      <c r="A1" s="2" t="s">
        <v>726</v>
      </c>
    </row>
    <row r="2" spans="1:9" ht="21.95" customHeight="1">
      <c r="A2" s="196" t="s">
        <v>727</v>
      </c>
      <c r="B2" s="196"/>
      <c r="C2" s="196"/>
      <c r="D2" s="196"/>
      <c r="E2" s="196"/>
      <c r="F2" s="196"/>
      <c r="G2" s="196"/>
      <c r="H2" s="196"/>
    </row>
    <row r="3" spans="1:9" ht="25.5" customHeight="1">
      <c r="A3" s="196" t="s">
        <v>728</v>
      </c>
      <c r="B3" s="196"/>
      <c r="C3" s="196"/>
      <c r="D3" s="196"/>
      <c r="E3" s="196"/>
      <c r="F3" s="196"/>
      <c r="G3" s="196"/>
      <c r="H3" s="196"/>
    </row>
    <row r="4" spans="1:9" ht="26.25" customHeight="1">
      <c r="A4" s="3" t="s">
        <v>729</v>
      </c>
      <c r="B4" s="197" t="s">
        <v>730</v>
      </c>
      <c r="C4" s="197"/>
      <c r="D4" s="197"/>
      <c r="E4" s="197"/>
      <c r="F4" s="197"/>
      <c r="G4" s="197"/>
      <c r="H4" s="197"/>
    </row>
    <row r="5" spans="1:9" ht="38.1" customHeight="1">
      <c r="A5" s="198" t="s">
        <v>731</v>
      </c>
      <c r="B5" s="198"/>
      <c r="C5" s="199" t="s">
        <v>799</v>
      </c>
      <c r="D5" s="199"/>
      <c r="E5" s="198" t="s">
        <v>733</v>
      </c>
      <c r="F5" s="198"/>
      <c r="G5" s="199" t="s">
        <v>734</v>
      </c>
      <c r="H5" s="199"/>
    </row>
    <row r="6" spans="1:9" ht="38.1" customHeight="1">
      <c r="A6" s="198" t="s">
        <v>735</v>
      </c>
      <c r="B6" s="198"/>
      <c r="C6" s="199" t="s">
        <v>730</v>
      </c>
      <c r="D6" s="199"/>
      <c r="E6" s="198" t="s">
        <v>736</v>
      </c>
      <c r="F6" s="198"/>
      <c r="G6" s="199" t="s">
        <v>737</v>
      </c>
      <c r="H6" s="199"/>
    </row>
    <row r="7" spans="1:9" ht="27" customHeight="1">
      <c r="A7" s="198" t="s">
        <v>738</v>
      </c>
      <c r="B7" s="198"/>
      <c r="C7" s="198"/>
      <c r="D7" s="198"/>
      <c r="E7" s="198">
        <v>10</v>
      </c>
      <c r="F7" s="198"/>
      <c r="G7" s="198"/>
      <c r="H7" s="198"/>
    </row>
    <row r="8" spans="1:9" ht="27" customHeight="1">
      <c r="A8" s="198" t="s">
        <v>739</v>
      </c>
      <c r="B8" s="198"/>
      <c r="C8" s="200" t="s">
        <v>740</v>
      </c>
      <c r="D8" s="200"/>
      <c r="E8" s="201">
        <v>800000</v>
      </c>
      <c r="F8" s="201"/>
      <c r="G8" s="201"/>
      <c r="H8" s="201"/>
    </row>
    <row r="9" spans="1:9" ht="27" customHeight="1">
      <c r="A9" s="198"/>
      <c r="B9" s="198"/>
      <c r="C9" s="198" t="s">
        <v>741</v>
      </c>
      <c r="D9" s="198"/>
      <c r="E9" s="201">
        <v>800000</v>
      </c>
      <c r="F9" s="201"/>
      <c r="G9" s="201"/>
      <c r="H9" s="201"/>
    </row>
    <row r="10" spans="1:9" ht="27" customHeight="1">
      <c r="A10" s="208"/>
      <c r="B10" s="208"/>
      <c r="C10" s="208" t="s">
        <v>742</v>
      </c>
      <c r="D10" s="208"/>
      <c r="E10" s="209"/>
      <c r="F10" s="209"/>
      <c r="G10" s="209"/>
      <c r="H10" s="209"/>
    </row>
    <row r="11" spans="1:9" ht="24" customHeight="1">
      <c r="A11" s="210" t="s">
        <v>743</v>
      </c>
      <c r="B11" s="211" t="s">
        <v>800</v>
      </c>
      <c r="C11" s="211"/>
      <c r="D11" s="211"/>
      <c r="E11" s="211"/>
      <c r="F11" s="211"/>
      <c r="G11" s="211"/>
      <c r="H11" s="211"/>
    </row>
    <row r="12" spans="1:9" ht="24" customHeight="1">
      <c r="A12" s="210"/>
      <c r="B12" s="211"/>
      <c r="C12" s="211"/>
      <c r="D12" s="211"/>
      <c r="E12" s="211"/>
      <c r="F12" s="211"/>
      <c r="G12" s="211"/>
      <c r="H12" s="211"/>
    </row>
    <row r="13" spans="1:9" ht="30.75" customHeight="1">
      <c r="A13" s="204" t="s">
        <v>745</v>
      </c>
      <c r="B13" s="4" t="s">
        <v>689</v>
      </c>
      <c r="C13" s="4" t="s">
        <v>690</v>
      </c>
      <c r="D13" s="4" t="s">
        <v>746</v>
      </c>
      <c r="E13" s="4" t="s">
        <v>747</v>
      </c>
      <c r="F13" s="4" t="s">
        <v>748</v>
      </c>
      <c r="G13" s="4" t="s">
        <v>749</v>
      </c>
      <c r="H13" s="4" t="s">
        <v>750</v>
      </c>
    </row>
    <row r="14" spans="1:9" ht="18.75" customHeight="1">
      <c r="A14" s="204"/>
      <c r="B14" s="5" t="s">
        <v>751</v>
      </c>
      <c r="C14" s="5" t="s">
        <v>697</v>
      </c>
      <c r="D14" s="6" t="s">
        <v>721</v>
      </c>
      <c r="E14" s="7" t="s">
        <v>704</v>
      </c>
      <c r="F14" s="8" t="s">
        <v>801</v>
      </c>
      <c r="G14" s="7" t="s">
        <v>709</v>
      </c>
      <c r="H14" s="6" t="s">
        <v>778</v>
      </c>
      <c r="I14" s="9"/>
    </row>
    <row r="15" spans="1:9" ht="18.75" customHeight="1">
      <c r="A15" s="204"/>
      <c r="B15" s="5" t="s">
        <v>751</v>
      </c>
      <c r="C15" s="5" t="s">
        <v>697</v>
      </c>
      <c r="D15" s="6" t="s">
        <v>802</v>
      </c>
      <c r="E15" s="7" t="s">
        <v>704</v>
      </c>
      <c r="F15" s="8" t="s">
        <v>803</v>
      </c>
      <c r="G15" s="7" t="s">
        <v>804</v>
      </c>
      <c r="H15" s="6" t="s">
        <v>778</v>
      </c>
      <c r="I15" s="9"/>
    </row>
    <row r="16" spans="1:9" ht="18.75" customHeight="1">
      <c r="A16" s="204"/>
      <c r="B16" s="5" t="s">
        <v>768</v>
      </c>
      <c r="C16" s="5" t="s">
        <v>771</v>
      </c>
      <c r="D16" s="6" t="s">
        <v>805</v>
      </c>
      <c r="E16" s="7" t="s">
        <v>704</v>
      </c>
      <c r="F16" s="8" t="s">
        <v>806</v>
      </c>
      <c r="G16" s="7" t="s">
        <v>804</v>
      </c>
      <c r="H16" s="5">
        <v>10</v>
      </c>
      <c r="I16" s="9"/>
    </row>
    <row r="17" spans="1:9" ht="18.75" customHeight="1">
      <c r="A17" s="204"/>
      <c r="B17" s="5" t="s">
        <v>768</v>
      </c>
      <c r="C17" s="5" t="s">
        <v>771</v>
      </c>
      <c r="D17" s="6" t="s">
        <v>807</v>
      </c>
      <c r="E17" s="7" t="s">
        <v>704</v>
      </c>
      <c r="F17" s="8" t="s">
        <v>808</v>
      </c>
      <c r="G17" s="7" t="s">
        <v>809</v>
      </c>
      <c r="H17" s="6" t="s">
        <v>778</v>
      </c>
      <c r="I17" s="9"/>
    </row>
    <row r="18" spans="1:9" ht="18.75" customHeight="1">
      <c r="A18" s="204"/>
      <c r="B18" s="5" t="s">
        <v>775</v>
      </c>
      <c r="C18" s="5" t="s">
        <v>776</v>
      </c>
      <c r="D18" s="6" t="s">
        <v>777</v>
      </c>
      <c r="E18" s="7" t="s">
        <v>704</v>
      </c>
      <c r="F18" s="8" t="s">
        <v>716</v>
      </c>
      <c r="G18" s="7" t="s">
        <v>717</v>
      </c>
      <c r="H18" s="6" t="s">
        <v>702</v>
      </c>
      <c r="I18" s="9"/>
    </row>
    <row r="19" spans="1:9" ht="18.75" customHeight="1">
      <c r="A19" s="204"/>
      <c r="B19" s="5" t="s">
        <v>768</v>
      </c>
      <c r="C19" s="5" t="s">
        <v>771</v>
      </c>
      <c r="D19" s="6" t="s">
        <v>810</v>
      </c>
      <c r="E19" s="7" t="s">
        <v>704</v>
      </c>
      <c r="F19" s="8" t="s">
        <v>702</v>
      </c>
      <c r="G19" s="7" t="s">
        <v>712</v>
      </c>
      <c r="H19" s="5">
        <v>10</v>
      </c>
      <c r="I19" s="9"/>
    </row>
  </sheetData>
  <mergeCells count="23">
    <mergeCell ref="A11:A12"/>
    <mergeCell ref="A13:A19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46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I19"/>
  <sheetViews>
    <sheetView workbookViewId="0">
      <selection activeCell="C1" sqref="C1"/>
    </sheetView>
  </sheetViews>
  <sheetFormatPr defaultColWidth="9" defaultRowHeight="14.25"/>
  <cols>
    <col min="1" max="1" width="13.375" style="1" customWidth="1"/>
    <col min="2" max="2" width="22.75" style="1" customWidth="1"/>
    <col min="3" max="3" width="16.625" style="1" customWidth="1"/>
    <col min="4" max="4" width="27.5" style="1" customWidth="1"/>
    <col min="5" max="6" width="13.875" style="1" customWidth="1"/>
    <col min="7" max="16384" width="9" style="1"/>
  </cols>
  <sheetData>
    <row r="1" spans="1:9" ht="24.75" customHeight="1">
      <c r="A1" s="2" t="s">
        <v>726</v>
      </c>
    </row>
    <row r="2" spans="1:9" ht="21.95" customHeight="1">
      <c r="A2" s="196" t="s">
        <v>727</v>
      </c>
      <c r="B2" s="196"/>
      <c r="C2" s="196"/>
      <c r="D2" s="196"/>
      <c r="E2" s="196"/>
      <c r="F2" s="196"/>
      <c r="G2" s="196"/>
      <c r="H2" s="196"/>
    </row>
    <row r="3" spans="1:9" ht="25.5" customHeight="1">
      <c r="A3" s="196" t="s">
        <v>728</v>
      </c>
      <c r="B3" s="196"/>
      <c r="C3" s="196"/>
      <c r="D3" s="196"/>
      <c r="E3" s="196"/>
      <c r="F3" s="196"/>
      <c r="G3" s="196"/>
      <c r="H3" s="196"/>
    </row>
    <row r="4" spans="1:9" ht="26.25" customHeight="1">
      <c r="A4" s="3" t="s">
        <v>729</v>
      </c>
      <c r="B4" s="197" t="s">
        <v>730</v>
      </c>
      <c r="C4" s="197"/>
      <c r="D4" s="197"/>
      <c r="E4" s="197"/>
      <c r="F4" s="197"/>
      <c r="G4" s="197"/>
      <c r="H4" s="197"/>
    </row>
    <row r="5" spans="1:9" ht="38.1" customHeight="1">
      <c r="A5" s="198" t="s">
        <v>731</v>
      </c>
      <c r="B5" s="198"/>
      <c r="C5" s="199" t="s">
        <v>811</v>
      </c>
      <c r="D5" s="199"/>
      <c r="E5" s="198" t="s">
        <v>733</v>
      </c>
      <c r="F5" s="198"/>
      <c r="G5" s="199" t="s">
        <v>812</v>
      </c>
      <c r="H5" s="199"/>
    </row>
    <row r="6" spans="1:9" ht="38.1" customHeight="1">
      <c r="A6" s="198" t="s">
        <v>735</v>
      </c>
      <c r="B6" s="198"/>
      <c r="C6" s="199" t="s">
        <v>730</v>
      </c>
      <c r="D6" s="199"/>
      <c r="E6" s="198" t="s">
        <v>736</v>
      </c>
      <c r="F6" s="198"/>
      <c r="G6" s="199" t="s">
        <v>737</v>
      </c>
      <c r="H6" s="199"/>
    </row>
    <row r="7" spans="1:9" ht="27" customHeight="1">
      <c r="A7" s="208" t="s">
        <v>738</v>
      </c>
      <c r="B7" s="208"/>
      <c r="C7" s="208"/>
      <c r="D7" s="208"/>
      <c r="E7" s="208">
        <v>10</v>
      </c>
      <c r="F7" s="208"/>
      <c r="G7" s="208"/>
      <c r="H7" s="208"/>
    </row>
    <row r="8" spans="1:9" ht="27" customHeight="1">
      <c r="A8" s="204" t="s">
        <v>739</v>
      </c>
      <c r="B8" s="204"/>
      <c r="C8" s="211" t="s">
        <v>740</v>
      </c>
      <c r="D8" s="211"/>
      <c r="E8" s="212">
        <v>580000</v>
      </c>
      <c r="F8" s="212"/>
      <c r="G8" s="212"/>
      <c r="H8" s="212"/>
    </row>
    <row r="9" spans="1:9" ht="27" customHeight="1">
      <c r="A9" s="204"/>
      <c r="B9" s="204"/>
      <c r="C9" s="204" t="s">
        <v>741</v>
      </c>
      <c r="D9" s="204"/>
      <c r="E9" s="212">
        <v>580000</v>
      </c>
      <c r="F9" s="212"/>
      <c r="G9" s="212"/>
      <c r="H9" s="212"/>
    </row>
    <row r="10" spans="1:9" ht="27" customHeight="1">
      <c r="A10" s="204"/>
      <c r="B10" s="204"/>
      <c r="C10" s="204" t="s">
        <v>742</v>
      </c>
      <c r="D10" s="204"/>
      <c r="E10" s="212"/>
      <c r="F10" s="212"/>
      <c r="G10" s="212"/>
      <c r="H10" s="212"/>
    </row>
    <row r="11" spans="1:9" ht="24" customHeight="1">
      <c r="A11" s="210" t="s">
        <v>743</v>
      </c>
      <c r="B11" s="211" t="s">
        <v>813</v>
      </c>
      <c r="C11" s="211"/>
      <c r="D11" s="211"/>
      <c r="E11" s="211"/>
      <c r="F11" s="211"/>
      <c r="G11" s="211"/>
      <c r="H11" s="211"/>
    </row>
    <row r="12" spans="1:9" ht="24" customHeight="1">
      <c r="A12" s="210"/>
      <c r="B12" s="211"/>
      <c r="C12" s="211"/>
      <c r="D12" s="211"/>
      <c r="E12" s="211"/>
      <c r="F12" s="211"/>
      <c r="G12" s="211"/>
      <c r="H12" s="211"/>
    </row>
    <row r="13" spans="1:9" ht="30.75" customHeight="1">
      <c r="A13" s="204" t="s">
        <v>745</v>
      </c>
      <c r="B13" s="4" t="s">
        <v>689</v>
      </c>
      <c r="C13" s="4" t="s">
        <v>690</v>
      </c>
      <c r="D13" s="4" t="s">
        <v>746</v>
      </c>
      <c r="E13" s="4" t="s">
        <v>747</v>
      </c>
      <c r="F13" s="4" t="s">
        <v>748</v>
      </c>
      <c r="G13" s="4" t="s">
        <v>749</v>
      </c>
      <c r="H13" s="4" t="s">
        <v>750</v>
      </c>
    </row>
    <row r="14" spans="1:9" ht="18.75" customHeight="1">
      <c r="A14" s="204"/>
      <c r="B14" s="5" t="s">
        <v>751</v>
      </c>
      <c r="C14" s="5" t="s">
        <v>697</v>
      </c>
      <c r="D14" s="6" t="s">
        <v>814</v>
      </c>
      <c r="E14" s="7" t="s">
        <v>704</v>
      </c>
      <c r="F14" s="8" t="s">
        <v>778</v>
      </c>
      <c r="G14" s="7" t="s">
        <v>809</v>
      </c>
      <c r="H14" s="6">
        <v>16</v>
      </c>
      <c r="I14" s="9"/>
    </row>
    <row r="15" spans="1:9" ht="18.75" customHeight="1">
      <c r="A15" s="204"/>
      <c r="B15" s="5" t="s">
        <v>751</v>
      </c>
      <c r="C15" s="5" t="s">
        <v>788</v>
      </c>
      <c r="D15" s="6" t="s">
        <v>815</v>
      </c>
      <c r="E15" s="7" t="s">
        <v>760</v>
      </c>
      <c r="F15" s="8" t="s">
        <v>773</v>
      </c>
      <c r="G15" s="7" t="s">
        <v>717</v>
      </c>
      <c r="H15" s="6">
        <v>16</v>
      </c>
      <c r="I15" s="9"/>
    </row>
    <row r="16" spans="1:9" ht="18.75" customHeight="1">
      <c r="A16" s="204"/>
      <c r="B16" s="5" t="s">
        <v>768</v>
      </c>
      <c r="C16" s="5" t="s">
        <v>771</v>
      </c>
      <c r="D16" s="6" t="s">
        <v>816</v>
      </c>
      <c r="E16" s="7" t="s">
        <v>817</v>
      </c>
      <c r="F16" s="8" t="s">
        <v>818</v>
      </c>
      <c r="G16" s="7"/>
      <c r="H16" s="6">
        <v>16</v>
      </c>
      <c r="I16" s="9"/>
    </row>
    <row r="17" spans="1:9" ht="18.75" customHeight="1">
      <c r="A17" s="204"/>
      <c r="B17" s="5" t="s">
        <v>768</v>
      </c>
      <c r="C17" s="5" t="s">
        <v>769</v>
      </c>
      <c r="D17" s="6" t="s">
        <v>819</v>
      </c>
      <c r="E17" s="7" t="s">
        <v>817</v>
      </c>
      <c r="F17" s="8" t="s">
        <v>818</v>
      </c>
      <c r="G17" s="7"/>
      <c r="H17" s="6">
        <v>16</v>
      </c>
      <c r="I17" s="9"/>
    </row>
    <row r="18" spans="1:9" ht="18.75" customHeight="1">
      <c r="A18" s="204"/>
      <c r="B18" s="5" t="s">
        <v>775</v>
      </c>
      <c r="C18" s="5" t="s">
        <v>820</v>
      </c>
      <c r="D18" s="6" t="s">
        <v>723</v>
      </c>
      <c r="E18" s="7" t="s">
        <v>704</v>
      </c>
      <c r="F18" s="8" t="s">
        <v>716</v>
      </c>
      <c r="G18" s="7" t="s">
        <v>717</v>
      </c>
      <c r="H18" s="6">
        <v>10</v>
      </c>
      <c r="I18" s="9"/>
    </row>
    <row r="19" spans="1:9" ht="18.75" customHeight="1">
      <c r="A19" s="204"/>
      <c r="B19" s="5" t="s">
        <v>751</v>
      </c>
      <c r="C19" s="5" t="s">
        <v>710</v>
      </c>
      <c r="D19" s="6" t="s">
        <v>821</v>
      </c>
      <c r="E19" s="7" t="s">
        <v>790</v>
      </c>
      <c r="F19" s="8" t="s">
        <v>773</v>
      </c>
      <c r="G19" s="7" t="s">
        <v>717</v>
      </c>
      <c r="H19" s="6">
        <v>16</v>
      </c>
      <c r="I19" s="9"/>
    </row>
  </sheetData>
  <mergeCells count="23">
    <mergeCell ref="A11:A12"/>
    <mergeCell ref="A13:A19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4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I18"/>
  <sheetViews>
    <sheetView tabSelected="1" workbookViewId="0">
      <selection activeCell="H14" sqref="H14:H18"/>
    </sheetView>
  </sheetViews>
  <sheetFormatPr defaultColWidth="9" defaultRowHeight="14.25"/>
  <cols>
    <col min="1" max="1" width="13.375" style="1" customWidth="1"/>
    <col min="2" max="2" width="11.125" style="1" customWidth="1"/>
    <col min="3" max="3" width="16.625" style="1" customWidth="1"/>
    <col min="4" max="4" width="27.5" style="1" customWidth="1"/>
    <col min="5" max="6" width="13.875" style="1" customWidth="1"/>
    <col min="7" max="16384" width="9" style="1"/>
  </cols>
  <sheetData>
    <row r="1" spans="1:9" ht="24.75" customHeight="1">
      <c r="A1" s="2" t="s">
        <v>726</v>
      </c>
    </row>
    <row r="2" spans="1:9" ht="21.95" customHeight="1">
      <c r="A2" s="196" t="s">
        <v>727</v>
      </c>
      <c r="B2" s="196"/>
      <c r="C2" s="196"/>
      <c r="D2" s="196"/>
      <c r="E2" s="196"/>
      <c r="F2" s="196"/>
      <c r="G2" s="196"/>
      <c r="H2" s="196"/>
    </row>
    <row r="3" spans="1:9" ht="25.5" customHeight="1">
      <c r="A3" s="196" t="s">
        <v>728</v>
      </c>
      <c r="B3" s="196"/>
      <c r="C3" s="196"/>
      <c r="D3" s="196"/>
      <c r="E3" s="196"/>
      <c r="F3" s="196"/>
      <c r="G3" s="196"/>
      <c r="H3" s="196"/>
    </row>
    <row r="4" spans="1:9" ht="26.25" customHeight="1">
      <c r="A4" s="3" t="s">
        <v>729</v>
      </c>
      <c r="B4" s="197" t="s">
        <v>730</v>
      </c>
      <c r="C4" s="197"/>
      <c r="D4" s="197"/>
      <c r="E4" s="197"/>
      <c r="F4" s="197"/>
      <c r="G4" s="197"/>
      <c r="H4" s="197"/>
    </row>
    <row r="5" spans="1:9" ht="38.1" customHeight="1">
      <c r="A5" s="198" t="s">
        <v>731</v>
      </c>
      <c r="B5" s="198"/>
      <c r="C5" s="199" t="s">
        <v>822</v>
      </c>
      <c r="D5" s="199"/>
      <c r="E5" s="198" t="s">
        <v>733</v>
      </c>
      <c r="F5" s="198"/>
      <c r="G5" s="199" t="s">
        <v>823</v>
      </c>
      <c r="H5" s="199"/>
    </row>
    <row r="6" spans="1:9" ht="38.1" customHeight="1">
      <c r="A6" s="198" t="s">
        <v>735</v>
      </c>
      <c r="B6" s="198"/>
      <c r="C6" s="199" t="s">
        <v>730</v>
      </c>
      <c r="D6" s="199"/>
      <c r="E6" s="198" t="s">
        <v>736</v>
      </c>
      <c r="F6" s="198"/>
      <c r="G6" s="199" t="s">
        <v>737</v>
      </c>
      <c r="H6" s="199"/>
    </row>
    <row r="7" spans="1:9" ht="27" customHeight="1">
      <c r="A7" s="208" t="s">
        <v>738</v>
      </c>
      <c r="B7" s="208"/>
      <c r="C7" s="208"/>
      <c r="D7" s="208"/>
      <c r="E7" s="208">
        <v>10</v>
      </c>
      <c r="F7" s="208"/>
      <c r="G7" s="208"/>
      <c r="H7" s="208"/>
    </row>
    <row r="8" spans="1:9" ht="27" customHeight="1">
      <c r="A8" s="204" t="s">
        <v>739</v>
      </c>
      <c r="B8" s="204"/>
      <c r="C8" s="211" t="s">
        <v>740</v>
      </c>
      <c r="D8" s="211"/>
      <c r="E8" s="212">
        <v>14370000</v>
      </c>
      <c r="F8" s="212"/>
      <c r="G8" s="212"/>
      <c r="H8" s="212"/>
    </row>
    <row r="9" spans="1:9" ht="27" customHeight="1">
      <c r="A9" s="204"/>
      <c r="B9" s="204"/>
      <c r="C9" s="204" t="s">
        <v>741</v>
      </c>
      <c r="D9" s="204"/>
      <c r="E9" s="212">
        <v>14370000</v>
      </c>
      <c r="F9" s="212"/>
      <c r="G9" s="212"/>
      <c r="H9" s="212"/>
    </row>
    <row r="10" spans="1:9" ht="27" customHeight="1">
      <c r="A10" s="204"/>
      <c r="B10" s="204"/>
      <c r="C10" s="204" t="s">
        <v>742</v>
      </c>
      <c r="D10" s="204"/>
      <c r="E10" s="212"/>
      <c r="F10" s="212"/>
      <c r="G10" s="212"/>
      <c r="H10" s="212"/>
    </row>
    <row r="11" spans="1:9" ht="24" customHeight="1">
      <c r="A11" s="210" t="s">
        <v>743</v>
      </c>
      <c r="B11" s="211" t="s">
        <v>824</v>
      </c>
      <c r="C11" s="211"/>
      <c r="D11" s="211"/>
      <c r="E11" s="211"/>
      <c r="F11" s="211"/>
      <c r="G11" s="211"/>
      <c r="H11" s="211"/>
    </row>
    <row r="12" spans="1:9" ht="24" customHeight="1">
      <c r="A12" s="210"/>
      <c r="B12" s="211"/>
      <c r="C12" s="211"/>
      <c r="D12" s="211"/>
      <c r="E12" s="211"/>
      <c r="F12" s="211"/>
      <c r="G12" s="211"/>
      <c r="H12" s="211"/>
    </row>
    <row r="13" spans="1:9" ht="30.75" customHeight="1">
      <c r="A13" s="204" t="s">
        <v>745</v>
      </c>
      <c r="B13" s="4" t="s">
        <v>689</v>
      </c>
      <c r="C13" s="4" t="s">
        <v>690</v>
      </c>
      <c r="D13" s="4" t="s">
        <v>746</v>
      </c>
      <c r="E13" s="4" t="s">
        <v>747</v>
      </c>
      <c r="F13" s="4" t="s">
        <v>748</v>
      </c>
      <c r="G13" s="4" t="s">
        <v>749</v>
      </c>
      <c r="H13" s="4" t="s">
        <v>750</v>
      </c>
    </row>
    <row r="14" spans="1:9" ht="18.75" customHeight="1">
      <c r="A14" s="204"/>
      <c r="B14" s="213" t="s">
        <v>751</v>
      </c>
      <c r="C14" s="5" t="s">
        <v>710</v>
      </c>
      <c r="D14" s="6" t="s">
        <v>825</v>
      </c>
      <c r="E14" s="7" t="s">
        <v>790</v>
      </c>
      <c r="F14" s="8" t="s">
        <v>773</v>
      </c>
      <c r="G14" s="7" t="s">
        <v>717</v>
      </c>
      <c r="H14" s="6" t="s">
        <v>826</v>
      </c>
      <c r="I14" s="9"/>
    </row>
    <row r="15" spans="1:9" ht="18.75" customHeight="1">
      <c r="A15" s="204"/>
      <c r="B15" s="214"/>
      <c r="C15" s="5" t="s">
        <v>788</v>
      </c>
      <c r="D15" s="6" t="s">
        <v>827</v>
      </c>
      <c r="E15" s="7" t="s">
        <v>704</v>
      </c>
      <c r="F15" s="8" t="s">
        <v>773</v>
      </c>
      <c r="G15" s="7" t="s">
        <v>717</v>
      </c>
      <c r="H15" s="6" t="s">
        <v>826</v>
      </c>
      <c r="I15" s="9"/>
    </row>
    <row r="16" spans="1:9" ht="18.75" customHeight="1">
      <c r="A16" s="204"/>
      <c r="B16" s="215"/>
      <c r="C16" s="5" t="s">
        <v>697</v>
      </c>
      <c r="D16" s="6" t="s">
        <v>828</v>
      </c>
      <c r="E16" s="7" t="s">
        <v>704</v>
      </c>
      <c r="F16" s="8" t="s">
        <v>778</v>
      </c>
      <c r="G16" s="7" t="s">
        <v>701</v>
      </c>
      <c r="H16" s="6" t="s">
        <v>826</v>
      </c>
      <c r="I16" s="9"/>
    </row>
    <row r="17" spans="1:9" ht="18.75" customHeight="1">
      <c r="A17" s="204"/>
      <c r="B17" s="7" t="s">
        <v>768</v>
      </c>
      <c r="C17" s="5" t="s">
        <v>771</v>
      </c>
      <c r="D17" s="6" t="s">
        <v>829</v>
      </c>
      <c r="E17" s="7" t="s">
        <v>817</v>
      </c>
      <c r="F17" s="8" t="s">
        <v>830</v>
      </c>
      <c r="G17" s="7"/>
      <c r="H17" s="6" t="s">
        <v>826</v>
      </c>
      <c r="I17" s="9"/>
    </row>
    <row r="18" spans="1:9" ht="18.75" customHeight="1">
      <c r="A18" s="204"/>
      <c r="B18" s="7" t="s">
        <v>775</v>
      </c>
      <c r="C18" s="5" t="s">
        <v>776</v>
      </c>
      <c r="D18" s="6" t="s">
        <v>723</v>
      </c>
      <c r="E18" s="7" t="s">
        <v>704</v>
      </c>
      <c r="F18" s="8" t="s">
        <v>831</v>
      </c>
      <c r="G18" s="7" t="s">
        <v>717</v>
      </c>
      <c r="H18" s="6" t="s">
        <v>826</v>
      </c>
      <c r="I18" s="9"/>
    </row>
  </sheetData>
  <mergeCells count="24">
    <mergeCell ref="A11:A12"/>
    <mergeCell ref="A13:A18"/>
    <mergeCell ref="B14:B16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46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15</vt:i4>
      </vt:variant>
    </vt:vector>
  </HeadingPairs>
  <TitlesOfParts>
    <vt:vector size="31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项目绩效目标表1</vt:lpstr>
      <vt:lpstr>11 项目绩效目标表2</vt:lpstr>
      <vt:lpstr>11 项目绩效目标表3</vt:lpstr>
      <vt:lpstr>11 项目绩效目标表4</vt:lpstr>
      <vt:lpstr>11 项目绩效目标表5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冯朝刚</cp:lastModifiedBy>
  <dcterms:created xsi:type="dcterms:W3CDTF">2015-06-05T18:19:00Z</dcterms:created>
  <dcterms:modified xsi:type="dcterms:W3CDTF">2022-06-27T02:14:36Z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2052-11.3.0.9228</vt:lpwstr>
  </property>
</Properties>
</file>